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430" windowHeight="9120" firstSheet="1" activeTab="1"/>
  </bookViews>
  <sheets>
    <sheet name="загр.ВЛ_05_МСК" sheetId="1" r:id="rId1"/>
    <sheet name="Лето 2010" sheetId="5" r:id="rId2"/>
  </sheets>
  <definedNames>
    <definedName name="_xlnm._FilterDatabase" localSheetId="1" hidden="1">'Лето 2010'!$A$7:$O$45</definedName>
  </definedNames>
  <calcPr calcId="145621"/>
</workbook>
</file>

<file path=xl/calcChain.xml><?xml version="1.0" encoding="utf-8"?>
<calcChain xmlns="http://schemas.openxmlformats.org/spreadsheetml/2006/main">
  <c r="H20" i="5" l="1"/>
  <c r="H19" i="5"/>
  <c r="E18" i="5"/>
  <c r="H18" i="5"/>
  <c r="H27" i="5"/>
  <c r="E22" i="5"/>
  <c r="H22" i="5"/>
  <c r="E21" i="5"/>
  <c r="H21" i="5"/>
  <c r="E10" i="5"/>
  <c r="H10" i="5"/>
  <c r="O36" i="5"/>
  <c r="O43" i="5"/>
  <c r="O38" i="5"/>
  <c r="H26" i="5"/>
  <c r="H45" i="5"/>
  <c r="H47" i="5"/>
  <c r="H49" i="5"/>
  <c r="O51" i="5"/>
  <c r="O50" i="5"/>
  <c r="O49" i="5"/>
  <c r="O48" i="5"/>
  <c r="O47" i="5"/>
  <c r="O46" i="5"/>
  <c r="H50" i="5"/>
  <c r="H48" i="5"/>
  <c r="H46" i="5"/>
  <c r="H17" i="5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O8" i="5"/>
  <c r="E9" i="5"/>
  <c r="H9" i="5"/>
  <c r="O9" i="5"/>
  <c r="O10" i="5"/>
  <c r="H11" i="5"/>
  <c r="O11" i="5"/>
  <c r="H12" i="5"/>
  <c r="O12" i="5"/>
  <c r="H13" i="5"/>
  <c r="O13" i="5"/>
  <c r="H14" i="5"/>
  <c r="O14" i="5"/>
  <c r="E15" i="5"/>
  <c r="H15" i="5"/>
  <c r="O15" i="5"/>
  <c r="H16" i="5"/>
  <c r="O16" i="5"/>
  <c r="O17" i="5"/>
  <c r="O18" i="5"/>
  <c r="O19" i="5"/>
  <c r="O20" i="5"/>
  <c r="O21" i="5"/>
  <c r="O22" i="5"/>
  <c r="H23" i="5"/>
  <c r="O23" i="5"/>
  <c r="E24" i="5"/>
  <c r="H24" i="5"/>
  <c r="O24" i="5"/>
  <c r="O25" i="5"/>
  <c r="O26" i="5"/>
  <c r="O27" i="5"/>
  <c r="O28" i="5"/>
  <c r="H29" i="5"/>
  <c r="O29" i="5"/>
  <c r="H30" i="5"/>
  <c r="O30" i="5"/>
  <c r="H31" i="5"/>
  <c r="O31" i="5"/>
  <c r="H32" i="5"/>
  <c r="O32" i="5"/>
  <c r="H33" i="5"/>
  <c r="O33" i="5"/>
  <c r="H34" i="5"/>
  <c r="O34" i="5"/>
  <c r="H35" i="5"/>
  <c r="O35" i="5"/>
  <c r="H36" i="5"/>
  <c r="O37" i="5"/>
  <c r="H37" i="5"/>
  <c r="H38" i="5"/>
  <c r="O39" i="5"/>
  <c r="H39" i="5"/>
  <c r="O40" i="5"/>
  <c r="H40" i="5"/>
  <c r="O41" i="5"/>
  <c r="H41" i="5"/>
  <c r="O42" i="5"/>
  <c r="H42" i="5"/>
  <c r="H43" i="5"/>
  <c r="O44" i="5"/>
  <c r="H44" i="5"/>
  <c r="O45" i="5"/>
</calcChain>
</file>

<file path=xl/sharedStrings.xml><?xml version="1.0" encoding="utf-8"?>
<sst xmlns="http://schemas.openxmlformats.org/spreadsheetml/2006/main" count="542" uniqueCount="282">
  <si>
    <t>№    пп</t>
  </si>
  <si>
    <t>Наименование</t>
  </si>
  <si>
    <t>Сечение пров.АС</t>
  </si>
  <si>
    <t>Длина</t>
  </si>
  <si>
    <t>I, a</t>
  </si>
  <si>
    <r>
      <t>J, а/мм</t>
    </r>
    <r>
      <rPr>
        <vertAlign val="superscript"/>
        <sz val="8"/>
        <rFont val="Arial Cyr"/>
        <family val="2"/>
        <charset val="204"/>
      </rPr>
      <t>2</t>
    </r>
  </si>
  <si>
    <t>ВЛ-220 кВ</t>
  </si>
  <si>
    <t>РЦ-Левобережная</t>
  </si>
  <si>
    <t>Л-201</t>
  </si>
  <si>
    <t>РЦ-Волочаевка</t>
  </si>
  <si>
    <t>Л-202</t>
  </si>
  <si>
    <t>"</t>
  </si>
  <si>
    <t>Хабаровская-Биробиджан</t>
  </si>
  <si>
    <t>Л-203</t>
  </si>
  <si>
    <t>Л-204</t>
  </si>
  <si>
    <t>Биробиджан-Лондоко</t>
  </si>
  <si>
    <t>Л-205</t>
  </si>
  <si>
    <t>Л-206</t>
  </si>
  <si>
    <t>Лондоко-Облучье</t>
  </si>
  <si>
    <t>Л-207</t>
  </si>
  <si>
    <t>Л-208</t>
  </si>
  <si>
    <t>Хабаровская-Левобережная</t>
  </si>
  <si>
    <t>Л-213</t>
  </si>
  <si>
    <t>Хабаровская-Волочаевка</t>
  </si>
  <si>
    <t>Л-214</t>
  </si>
  <si>
    <t>Хабаровская-Старт</t>
  </si>
  <si>
    <t>Л-241</t>
  </si>
  <si>
    <t>Л-242</t>
  </si>
  <si>
    <t>Ургал-Лондоко</t>
  </si>
  <si>
    <t>Л-281</t>
  </si>
  <si>
    <t>ВЛ-110 кВ</t>
  </si>
  <si>
    <t>Биробиджан-БВС</t>
  </si>
  <si>
    <t>С-53</t>
  </si>
  <si>
    <t>Биробиджан-оп.15</t>
  </si>
  <si>
    <t>С-57</t>
  </si>
  <si>
    <t>оп.15-Унгун</t>
  </si>
  <si>
    <t>оп.15-СК</t>
  </si>
  <si>
    <t>БВС-КРС</t>
  </si>
  <si>
    <t>С-54</t>
  </si>
  <si>
    <t>КРС-Ленинск</t>
  </si>
  <si>
    <t>С-58</t>
  </si>
  <si>
    <t>Ленинск-Дежнево</t>
  </si>
  <si>
    <t>С-59</t>
  </si>
  <si>
    <t>Биджан-Дежнево</t>
  </si>
  <si>
    <t>С-60</t>
  </si>
  <si>
    <t>Унгун-Биджан</t>
  </si>
  <si>
    <t>С-61</t>
  </si>
  <si>
    <t>Биджан-Благословенное</t>
  </si>
  <si>
    <t>С-62</t>
  </si>
  <si>
    <t>Биробиджан-СК</t>
  </si>
  <si>
    <t>С-51</t>
  </si>
  <si>
    <t>ВЛ-35 кВ</t>
  </si>
  <si>
    <t>Т-10</t>
  </si>
  <si>
    <t>Камышовка-Ключевое</t>
  </si>
  <si>
    <t>Т-97</t>
  </si>
  <si>
    <t>ДСК-Ключевое</t>
  </si>
  <si>
    <t>Т-98</t>
  </si>
  <si>
    <t>Левобережная-ДМ</t>
  </si>
  <si>
    <t>Т-100</t>
  </si>
  <si>
    <t>Левобережная-ДСК</t>
  </si>
  <si>
    <t>Т-101</t>
  </si>
  <si>
    <t>Волочаевка-Камышовка</t>
  </si>
  <si>
    <t>Т-102</t>
  </si>
  <si>
    <t>Волочаевка-ПТФ</t>
  </si>
  <si>
    <t>Т-105</t>
  </si>
  <si>
    <t>Т-106</t>
  </si>
  <si>
    <t>Волочаевка-Новокуровка</t>
  </si>
  <si>
    <t>Т-104</t>
  </si>
  <si>
    <t>Новокуровка-Победа</t>
  </si>
  <si>
    <t>Т-103</t>
  </si>
  <si>
    <t>СК-Биробиджан</t>
  </si>
  <si>
    <t>Т-135</t>
  </si>
  <si>
    <t>Биробиджан-МК</t>
  </si>
  <si>
    <t>Т-136</t>
  </si>
  <si>
    <t>Биробиджан-ТЭЦ-ЧТФ</t>
  </si>
  <si>
    <t>Т-137</t>
  </si>
  <si>
    <t>Т-138</t>
  </si>
  <si>
    <t>Биробиджан-ЖБИ</t>
  </si>
  <si>
    <t>Т-139</t>
  </si>
  <si>
    <t>ЖБИ-МК</t>
  </si>
  <si>
    <t>Т-140</t>
  </si>
  <si>
    <t>МК-Валдгейм</t>
  </si>
  <si>
    <t>Т-133</t>
  </si>
  <si>
    <t>Валдгейм-Пронькино</t>
  </si>
  <si>
    <t>Т-132</t>
  </si>
  <si>
    <t>Пронькино-Найфельд</t>
  </si>
  <si>
    <t>Т-131</t>
  </si>
  <si>
    <t>КРС-Дубовое</t>
  </si>
  <si>
    <t>Т-129</t>
  </si>
  <si>
    <t>КРС-Опытная</t>
  </si>
  <si>
    <t>Т-80</t>
  </si>
  <si>
    <t>Дубовое-Найфельд</t>
  </si>
  <si>
    <t>Т-130</t>
  </si>
  <si>
    <t>Дубовое-Надеждинск</t>
  </si>
  <si>
    <t>Т-123</t>
  </si>
  <si>
    <t>Ленинск-Бабстово</t>
  </si>
  <si>
    <t>Т-127</t>
  </si>
  <si>
    <t>Ленинск-Воскресеновка</t>
  </si>
  <si>
    <t>Т-121</t>
  </si>
  <si>
    <t>Воскресеновка-Надеждинск</t>
  </si>
  <si>
    <t>Т-122</t>
  </si>
  <si>
    <t>Унгун-Бабстово</t>
  </si>
  <si>
    <t>Т-125</t>
  </si>
  <si>
    <t>Дежнево-Венцелево</t>
  </si>
  <si>
    <t>Т-117</t>
  </si>
  <si>
    <t>Венцелево-Доброе</t>
  </si>
  <si>
    <t>Т-118</t>
  </si>
  <si>
    <t>Благословенное-Самара</t>
  </si>
  <si>
    <t>Т-115</t>
  </si>
  <si>
    <t>Самара-Амурзет</t>
  </si>
  <si>
    <t>Т-114</t>
  </si>
  <si>
    <t>Самара-Столбовое</t>
  </si>
  <si>
    <t>Т-302</t>
  </si>
  <si>
    <t>Благословенное-Амурзет</t>
  </si>
  <si>
    <t>Т-113</t>
  </si>
  <si>
    <t>Лондоко-Лесоучасток</t>
  </si>
  <si>
    <t>Т-143</t>
  </si>
  <si>
    <t>Лондоко-Лесоучасток-Бира</t>
  </si>
  <si>
    <t>Т-145</t>
  </si>
  <si>
    <t>Лондоко-Биракан</t>
  </si>
  <si>
    <t>Т-144</t>
  </si>
  <si>
    <t>Биракан-Двуречье</t>
  </si>
  <si>
    <t>Т-146</t>
  </si>
  <si>
    <t>Двуречье-Известковое</t>
  </si>
  <si>
    <t>Т-149</t>
  </si>
  <si>
    <t>Кимкан-Известковое</t>
  </si>
  <si>
    <t>Т-142</t>
  </si>
  <si>
    <t>Кульдур-Брусит</t>
  </si>
  <si>
    <t>Т-148</t>
  </si>
  <si>
    <t>Биракан-Брусит</t>
  </si>
  <si>
    <t>Т-147</t>
  </si>
  <si>
    <t>Облучье-Хинганск</t>
  </si>
  <si>
    <t>Т-152</t>
  </si>
  <si>
    <t>Облучье-ЦЭС</t>
  </si>
  <si>
    <t>Т-150</t>
  </si>
  <si>
    <t>Облучье-Пашково</t>
  </si>
  <si>
    <t>Т-153</t>
  </si>
  <si>
    <t>Т-157</t>
  </si>
  <si>
    <t>Пашково-Башурово</t>
  </si>
  <si>
    <t>Т-154</t>
  </si>
  <si>
    <t>Доброе-Благословенное</t>
  </si>
  <si>
    <t>Т-116</t>
  </si>
  <si>
    <t xml:space="preserve">                   Начальник ОДС:                                     В.В.Бабенко</t>
  </si>
  <si>
    <r>
      <t>J</t>
    </r>
    <r>
      <rPr>
        <vertAlign val="subscript"/>
        <sz val="8"/>
        <rFont val="Arial Cyr"/>
        <family val="2"/>
        <charset val="204"/>
      </rPr>
      <t>эк.</t>
    </r>
  </si>
  <si>
    <t>№</t>
  </si>
  <si>
    <t>Тр-р</t>
  </si>
  <si>
    <t>Мощн.</t>
  </si>
  <si>
    <t>6,10</t>
  </si>
  <si>
    <t>%</t>
  </si>
  <si>
    <t>пп</t>
  </si>
  <si>
    <t>мВа</t>
  </si>
  <si>
    <t xml:space="preserve">       мВа          </t>
  </si>
  <si>
    <t>ПС 35 кВ</t>
  </si>
  <si>
    <t>Пронькино</t>
  </si>
  <si>
    <t>2Т</t>
  </si>
  <si>
    <t>Найфельд</t>
  </si>
  <si>
    <t>1Т</t>
  </si>
  <si>
    <t>Дубовое</t>
  </si>
  <si>
    <t>Надеждинск</t>
  </si>
  <si>
    <t>Опытная</t>
  </si>
  <si>
    <t>Горка</t>
  </si>
  <si>
    <t>Воскресеновка</t>
  </si>
  <si>
    <t>Бабстово</t>
  </si>
  <si>
    <t>Венцелево</t>
  </si>
  <si>
    <t>Доброе</t>
  </si>
  <si>
    <t>Самара</t>
  </si>
  <si>
    <t>Амурзет</t>
  </si>
  <si>
    <t>ПС 110 кВ</t>
  </si>
  <si>
    <t>СК</t>
  </si>
  <si>
    <t>Столбовое</t>
  </si>
  <si>
    <t>Биракан</t>
  </si>
  <si>
    <t>Унгун</t>
  </si>
  <si>
    <t>Двуречье</t>
  </si>
  <si>
    <t>Известковое</t>
  </si>
  <si>
    <t>Биджан</t>
  </si>
  <si>
    <t>Лесоучасток</t>
  </si>
  <si>
    <t>Бира</t>
  </si>
  <si>
    <t>Дежнево</t>
  </si>
  <si>
    <t>Будукан</t>
  </si>
  <si>
    <t>ЦЭС Облучье</t>
  </si>
  <si>
    <t>Ленинск</t>
  </si>
  <si>
    <t>Пашково</t>
  </si>
  <si>
    <t>КРС</t>
  </si>
  <si>
    <t>Башурово</t>
  </si>
  <si>
    <t>Камышовка</t>
  </si>
  <si>
    <t>БВС</t>
  </si>
  <si>
    <t>Новокуровка</t>
  </si>
  <si>
    <t>ПТФ</t>
  </si>
  <si>
    <t>3Т</t>
  </si>
  <si>
    <t>Благословенное</t>
  </si>
  <si>
    <t>ДСК</t>
  </si>
  <si>
    <t>АРЗ</t>
  </si>
  <si>
    <t>Ключевое</t>
  </si>
  <si>
    <t>чтф</t>
  </si>
  <si>
    <t>ТЭЦ</t>
  </si>
  <si>
    <t>ЖБИ</t>
  </si>
  <si>
    <t>МК</t>
  </si>
  <si>
    <t>Центр</t>
  </si>
  <si>
    <t>ГЗУ</t>
  </si>
  <si>
    <t>Валдгейм</t>
  </si>
  <si>
    <t>БВС-Центр</t>
  </si>
  <si>
    <t>Т-99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</si>
  <si>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</si>
  <si>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</si>
  <si>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</si>
  <si>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</si>
  <si>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</si>
  <si>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</si>
  <si>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</si>
  <si>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</si>
  <si>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</si>
  <si>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</si>
  <si>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</si>
  <si>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</si>
  <si>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</si>
  <si>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</si>
  <si>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</si>
  <si>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</si>
  <si>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</si>
  <si>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</si>
  <si>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</si>
  <si>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</si>
  <si>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</si>
  <si>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</si>
  <si>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</si>
  <si>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</si>
  <si>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</si>
  <si>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</si>
  <si>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</si>
  <si>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</si>
  <si>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</si>
  <si>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</si>
  <si>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</si>
  <si>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</si>
  <si>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</si>
  <si>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</si>
  <si>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</si>
  <si>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</si>
  <si>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</si>
  <si>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</si>
  <si>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</si>
  <si>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</si>
  <si>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</si>
  <si>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</si>
  <si>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</si>
  <si>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</si>
  <si>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</si>
  <si>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</si>
  <si>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ДМ</t>
  </si>
  <si>
    <t>1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</si>
  <si>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</si>
  <si>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</si>
  <si>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</si>
  <si>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</si>
  <si>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</si>
  <si>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</si>
  <si>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</si>
  <si>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</si>
  <si>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</si>
  <si>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</si>
  <si>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</si>
  <si>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</si>
  <si>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</si>
  <si>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</si>
  <si>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Исп. Романцова И.В.</t>
  </si>
  <si>
    <t>ЦЭС-Хинганск</t>
  </si>
  <si>
    <t>Т-158</t>
  </si>
  <si>
    <t>откл.</t>
  </si>
  <si>
    <t>74</t>
  </si>
  <si>
    <t>75</t>
  </si>
  <si>
    <t>76</t>
  </si>
  <si>
    <t>77</t>
  </si>
  <si>
    <t>78</t>
  </si>
  <si>
    <t>79</t>
  </si>
  <si>
    <t>80</t>
  </si>
  <si>
    <t>81</t>
  </si>
  <si>
    <t>Т-301</t>
  </si>
  <si>
    <t>82</t>
  </si>
  <si>
    <t>83</t>
  </si>
  <si>
    <t>84</t>
  </si>
  <si>
    <t>85</t>
  </si>
  <si>
    <t>Хинганск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</si>
</sst>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\ _р_._-;\-* #,##0.00\ _р_._-;_-* &quot;-&quot;??\ _р_._-;_-@_-"/>
    <numFmt numFmtId="172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8"/>
      <color indexed="12"/>
      <name val="Arial Cyr"/>
      <family val="2"/>
      <charset val="204"/>
    </font>
    <font>
      <vertAlign val="superscript"/>
      <sz val="8"/>
      <name val="Arial Cyr"/>
      <family val="2"/>
      <charset val="204"/>
    </font>
    <font>
      <vertAlign val="subscript"/>
      <sz val="8"/>
      <name val="Arial Cyr"/>
      <family val="2"/>
      <charset val="204"/>
    </font>
    <font>
      <b/>
      <sz val="9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name val="Arial Cyr"/>
      <family val="2"/>
      <charset val="204"/>
    </font>
    <font>
      <sz val="9"/>
      <color indexed="12"/>
      <name val="Arial Cyr"/>
      <family val="2"/>
      <charset val="204"/>
    </font>
    <font>
      <b/>
      <u/>
      <sz val="9"/>
      <name val="Arial Cyr"/>
      <family val="2"/>
      <charset val="204"/>
    </font>
    <font>
      <sz val="8"/>
      <color indexed="8"/>
      <name val="Arial Cyr"/>
      <family val="2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10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2" fontId="9" fillId="0" borderId="1" xfId="0" applyNumberFormat="1" applyFont="1" applyBorder="1" applyAlignment="1" applyProtection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right"/>
    </xf>
    <xf numFmtId="0" fontId="8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14" fontId="13" fillId="0" borderId="0" xfId="0" applyNumberFormat="1" applyFont="1"/>
    <xf numFmtId="14" fontId="14" fillId="0" borderId="0" xfId="0" applyNumberFormat="1" applyFont="1" applyAlignment="1">
      <alignment horizontal="left"/>
    </xf>
    <xf numFmtId="2" fontId="9" fillId="0" borderId="1" xfId="0" applyNumberFormat="1" applyFont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172" fontId="12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72" fontId="12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172" fontId="3" fillId="2" borderId="1" xfId="1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750570</xdr:colOff>
      <xdr:row>0</xdr:row>
      <xdr:rowOff>38100</xdr:rowOff>
    </xdr:from>
    <xdr:to>
      <xdr:col>6</xdr:col>
      <xdr:colOff>234309</xdr:colOff>
      <xdr:row>3</xdr:row>
      <xdr:rowOff>60960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74420" y="38100"/>
          <a:ext cx="3337560" cy="525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Максимальная загрузка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ВЛ-220-35 кВ ЗЭС по плотности тока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FF0000"/>
              </a:solidFill>
              <a:latin typeface="Arial Cyr"/>
              <a:cs typeface="Arial Cyr"/>
            </a:rPr>
            <a:t>21 июня 2006 г.</a:t>
          </a:r>
          <a:endParaRPr lang="ru-RU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0</xdr:row>
      <xdr:rowOff>7620</xdr:rowOff>
    </xdr:from>
    <xdr:to>
      <xdr:col>10</xdr:col>
      <xdr:colOff>196239</xdr:colOff>
      <xdr:row>4</xdr:row>
      <xdr:rowOff>22860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143000" y="7620"/>
          <a:ext cx="343662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Максимальная загрузка</a:t>
          </a: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трансформаторов "ЭС ЕАО"</a:t>
          </a: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FF0000"/>
              </a:solidFill>
              <a:latin typeface="Arial Cyr"/>
              <a:cs typeface="Arial Cyr"/>
            </a:rPr>
            <a:t>17 декбря 2014 г.</a:t>
          </a:r>
          <a:endParaRPr lang="ru-RU" sz="1200" b="1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ctr" rtl="0">
            <a:defRPr sz="1000"/>
          </a:pPr>
          <a:endParaRPr lang="ru-RU"/>
        </a:p>
      </xdr:txBody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57150</xdr:colOff>
      <xdr:row>54</xdr:row>
      <xdr:rowOff>19050</xdr:rowOff>
    </xdr:to>
    <xdr:sp macro="" textlink="">
      <xdr:nvSpPr>
        <xdr:cNvPr id="5401" name="Text Box 3"/>
        <xdr:cNvSpPr txBox="1">
          <a:spLocks noChangeArrowheads="1"/>
        </xdr:cNvSpPr>
      </xdr:nvSpPr>
      <xdr:spPr bwMode="auto">
        <a:xfrm>
          <a:off x="2562225" y="93726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1"/>
  <sheetViews>
    <sheetView workbookViewId="0">
      <selection activeCell="F67" sqref="F67"/>
    </sheetView>
  </sheetViews>
  <sheetFormatPr defaultRowHeight="12.75" x14ac:dyDescent="0.2"/>
  <cols>
    <col min="1" max="1" width="4.42578125" style="20" customWidth="1"/>
    <col min="2" max="2" width="25.7109375" customWidth="1"/>
    <col min="3" max="3" width="7.7109375" customWidth="1"/>
    <col min="4" max="5" width="7.7109375" style="27" customWidth="1"/>
    <col min="6" max="6" width="7.7109375" style="28" customWidth="1"/>
    <col min="7" max="7" width="7.7109375" style="27" customWidth="1"/>
    <col min="8" max="8" width="7.7109375" style="29" hidden="1" customWidth="1"/>
  </cols>
  <sheetData>
    <row r="5" spans="1:10" ht="22.5" x14ac:dyDescent="0.2">
      <c r="A5" s="1" t="s">
        <v>0</v>
      </c>
      <c r="B5" s="2" t="s">
        <v>1</v>
      </c>
      <c r="C5" s="3"/>
      <c r="D5" s="4" t="s">
        <v>2</v>
      </c>
      <c r="E5" s="5" t="s">
        <v>3</v>
      </c>
      <c r="F5" s="6" t="s">
        <v>4</v>
      </c>
      <c r="G5" s="5" t="s">
        <v>5</v>
      </c>
      <c r="H5" s="5" t="s">
        <v>143</v>
      </c>
    </row>
    <row r="6" spans="1:10" ht="11.1" customHeight="1" x14ac:dyDescent="0.2">
      <c r="A6" s="7">
        <v>1</v>
      </c>
      <c r="B6" s="8">
        <v>2</v>
      </c>
      <c r="C6" s="8">
        <v>3</v>
      </c>
      <c r="D6" s="8">
        <v>4</v>
      </c>
      <c r="E6" s="8">
        <v>5</v>
      </c>
      <c r="F6" s="9">
        <v>6</v>
      </c>
      <c r="G6" s="8">
        <v>7</v>
      </c>
      <c r="H6" s="8">
        <v>8</v>
      </c>
    </row>
    <row r="7" spans="1:10" ht="11.25" customHeight="1" x14ac:dyDescent="0.2">
      <c r="A7" s="7"/>
      <c r="B7" s="10" t="s">
        <v>6</v>
      </c>
      <c r="C7" s="2"/>
      <c r="D7" s="11"/>
      <c r="E7" s="11"/>
      <c r="F7" s="12"/>
      <c r="G7" s="11"/>
      <c r="H7" s="2"/>
      <c r="I7" s="13"/>
    </row>
    <row r="8" spans="1:10" ht="11.25" customHeight="1" x14ac:dyDescent="0.2">
      <c r="A8" s="44" t="s">
        <v>249</v>
      </c>
      <c r="B8" s="14" t="s">
        <v>7</v>
      </c>
      <c r="C8" s="15" t="s">
        <v>8</v>
      </c>
      <c r="D8" s="16">
        <v>300</v>
      </c>
      <c r="E8" s="16">
        <v>4.3</v>
      </c>
      <c r="F8" s="53">
        <v>285</v>
      </c>
      <c r="G8" s="18">
        <f t="shared" ref="G8:G20" si="0">F8/D8</f>
        <v>0.95</v>
      </c>
      <c r="H8" s="15">
        <v>1.1000000000000001</v>
      </c>
      <c r="I8" s="13"/>
    </row>
    <row r="9" spans="1:10" ht="11.25" customHeight="1" x14ac:dyDescent="0.25">
      <c r="A9" s="7">
        <v>2</v>
      </c>
      <c r="B9" s="14" t="s">
        <v>9</v>
      </c>
      <c r="C9" s="15" t="s">
        <v>10</v>
      </c>
      <c r="D9" s="16">
        <v>300</v>
      </c>
      <c r="E9" s="16">
        <v>38.729999999999997</v>
      </c>
      <c r="F9" s="53">
        <v>290</v>
      </c>
      <c r="G9" s="18">
        <f t="shared" si="0"/>
        <v>0.96666666666666667</v>
      </c>
      <c r="H9" s="15" t="s">
        <v>11</v>
      </c>
      <c r="I9" s="13"/>
      <c r="J9" s="47"/>
    </row>
    <row r="10" spans="1:10" ht="11.25" customHeight="1" x14ac:dyDescent="0.2">
      <c r="A10" s="7">
        <v>3</v>
      </c>
      <c r="B10" s="14" t="s">
        <v>12</v>
      </c>
      <c r="C10" s="15" t="s">
        <v>13</v>
      </c>
      <c r="D10" s="16">
        <v>300</v>
      </c>
      <c r="E10" s="16">
        <v>73.77</v>
      </c>
      <c r="F10" s="53">
        <v>140</v>
      </c>
      <c r="G10" s="18">
        <f t="shared" si="0"/>
        <v>0.46666666666666667</v>
      </c>
      <c r="H10" s="15" t="s">
        <v>11</v>
      </c>
      <c r="I10" s="13"/>
    </row>
    <row r="11" spans="1:10" ht="11.25" customHeight="1" x14ac:dyDescent="0.2">
      <c r="A11" s="7">
        <v>4</v>
      </c>
      <c r="B11" s="14" t="s">
        <v>12</v>
      </c>
      <c r="C11" s="15" t="s">
        <v>14</v>
      </c>
      <c r="D11" s="16">
        <v>300</v>
      </c>
      <c r="E11" s="16">
        <v>73.63</v>
      </c>
      <c r="F11" s="53">
        <v>140</v>
      </c>
      <c r="G11" s="18">
        <f t="shared" si="0"/>
        <v>0.46666666666666667</v>
      </c>
      <c r="H11" s="15" t="s">
        <v>11</v>
      </c>
      <c r="I11" s="13"/>
    </row>
    <row r="12" spans="1:10" ht="11.25" customHeight="1" x14ac:dyDescent="0.2">
      <c r="A12" s="7">
        <v>5</v>
      </c>
      <c r="B12" s="14" t="s">
        <v>15</v>
      </c>
      <c r="C12" s="15" t="s">
        <v>16</v>
      </c>
      <c r="D12" s="16">
        <v>300</v>
      </c>
      <c r="E12" s="16">
        <v>88.1</v>
      </c>
      <c r="F12" s="53">
        <v>85</v>
      </c>
      <c r="G12" s="18">
        <f t="shared" si="0"/>
        <v>0.28333333333333333</v>
      </c>
      <c r="H12" s="15" t="s">
        <v>11</v>
      </c>
      <c r="I12" s="13"/>
    </row>
    <row r="13" spans="1:10" ht="11.25" customHeight="1" x14ac:dyDescent="0.2">
      <c r="A13" s="7">
        <v>6</v>
      </c>
      <c r="B13" s="14" t="s">
        <v>15</v>
      </c>
      <c r="C13" s="15" t="s">
        <v>17</v>
      </c>
      <c r="D13" s="16">
        <v>300</v>
      </c>
      <c r="E13" s="16">
        <v>88.33</v>
      </c>
      <c r="F13" s="53">
        <v>85</v>
      </c>
      <c r="G13" s="18">
        <f t="shared" si="0"/>
        <v>0.28333333333333333</v>
      </c>
      <c r="H13" s="15" t="s">
        <v>11</v>
      </c>
      <c r="I13" s="13"/>
    </row>
    <row r="14" spans="1:10" ht="11.25" customHeight="1" x14ac:dyDescent="0.2">
      <c r="A14" s="7">
        <v>7</v>
      </c>
      <c r="B14" s="14" t="s">
        <v>18</v>
      </c>
      <c r="C14" s="15" t="s">
        <v>19</v>
      </c>
      <c r="D14" s="16">
        <v>300</v>
      </c>
      <c r="E14" s="16">
        <v>66.400000000000006</v>
      </c>
      <c r="F14" s="53">
        <v>50</v>
      </c>
      <c r="G14" s="18">
        <f t="shared" si="0"/>
        <v>0.16666666666666666</v>
      </c>
      <c r="H14" s="15" t="s">
        <v>11</v>
      </c>
      <c r="I14" s="13"/>
    </row>
    <row r="15" spans="1:10" ht="11.25" customHeight="1" x14ac:dyDescent="0.2">
      <c r="A15" s="7">
        <v>8</v>
      </c>
      <c r="B15" s="14" t="s">
        <v>18</v>
      </c>
      <c r="C15" s="15" t="s">
        <v>20</v>
      </c>
      <c r="D15" s="16">
        <v>300</v>
      </c>
      <c r="E15" s="16">
        <v>65.900000000000006</v>
      </c>
      <c r="F15" s="53">
        <v>65</v>
      </c>
      <c r="G15" s="18">
        <f t="shared" si="0"/>
        <v>0.21666666666666667</v>
      </c>
      <c r="H15" s="15" t="s">
        <v>11</v>
      </c>
      <c r="I15" s="13"/>
    </row>
    <row r="16" spans="1:10" ht="11.25" customHeight="1" x14ac:dyDescent="0.2">
      <c r="A16" s="7">
        <v>9</v>
      </c>
      <c r="B16" s="14" t="s">
        <v>21</v>
      </c>
      <c r="C16" s="15" t="s">
        <v>22</v>
      </c>
      <c r="D16" s="16">
        <v>300</v>
      </c>
      <c r="E16" s="16">
        <v>90.3</v>
      </c>
      <c r="F16" s="53">
        <v>257</v>
      </c>
      <c r="G16" s="18">
        <f t="shared" si="0"/>
        <v>0.85666666666666669</v>
      </c>
      <c r="H16" s="15" t="s">
        <v>11</v>
      </c>
      <c r="I16" s="13"/>
    </row>
    <row r="17" spans="1:9" ht="11.25" customHeight="1" x14ac:dyDescent="0.2">
      <c r="A17" s="7">
        <v>10</v>
      </c>
      <c r="B17" s="14" t="s">
        <v>23</v>
      </c>
      <c r="C17" s="15" t="s">
        <v>24</v>
      </c>
      <c r="D17" s="16">
        <v>300</v>
      </c>
      <c r="E17" s="16">
        <v>52.4</v>
      </c>
      <c r="F17" s="53">
        <v>240</v>
      </c>
      <c r="G17" s="18">
        <f t="shared" si="0"/>
        <v>0.8</v>
      </c>
      <c r="H17" s="15" t="s">
        <v>11</v>
      </c>
      <c r="I17" s="13"/>
    </row>
    <row r="18" spans="1:9" ht="11.25" customHeight="1" x14ac:dyDescent="0.2">
      <c r="A18" s="7">
        <v>11</v>
      </c>
      <c r="B18" s="14" t="s">
        <v>25</v>
      </c>
      <c r="C18" s="15" t="s">
        <v>26</v>
      </c>
      <c r="D18" s="16">
        <v>300</v>
      </c>
      <c r="E18" s="16">
        <v>390</v>
      </c>
      <c r="F18" s="53">
        <v>52</v>
      </c>
      <c r="G18" s="18">
        <f t="shared" si="0"/>
        <v>0.17333333333333334</v>
      </c>
      <c r="H18" s="15" t="s">
        <v>11</v>
      </c>
      <c r="I18" s="13"/>
    </row>
    <row r="19" spans="1:9" ht="11.25" customHeight="1" x14ac:dyDescent="0.2">
      <c r="A19" s="7">
        <v>12</v>
      </c>
      <c r="B19" s="14" t="s">
        <v>25</v>
      </c>
      <c r="C19" s="15" t="s">
        <v>27</v>
      </c>
      <c r="D19" s="16">
        <v>300</v>
      </c>
      <c r="E19" s="16">
        <v>390</v>
      </c>
      <c r="F19" s="53">
        <v>84</v>
      </c>
      <c r="G19" s="18">
        <f t="shared" si="0"/>
        <v>0.28000000000000003</v>
      </c>
      <c r="H19" s="15" t="s">
        <v>11</v>
      </c>
      <c r="I19" s="13"/>
    </row>
    <row r="20" spans="1:9" ht="11.25" customHeight="1" x14ac:dyDescent="0.2">
      <c r="A20" s="7">
        <v>13</v>
      </c>
      <c r="B20" s="14" t="s">
        <v>28</v>
      </c>
      <c r="C20" s="15" t="s">
        <v>29</v>
      </c>
      <c r="D20" s="16">
        <v>300</v>
      </c>
      <c r="E20" s="16">
        <v>147.5</v>
      </c>
      <c r="F20" s="53">
        <v>80</v>
      </c>
      <c r="G20" s="18">
        <f t="shared" si="0"/>
        <v>0.26666666666666666</v>
      </c>
      <c r="H20" s="15" t="s">
        <v>11</v>
      </c>
      <c r="I20" s="13"/>
    </row>
    <row r="21" spans="1:9" ht="11.25" customHeight="1" x14ac:dyDescent="0.2">
      <c r="A21" s="7"/>
      <c r="B21" s="10" t="s">
        <v>30</v>
      </c>
      <c r="C21" s="2"/>
      <c r="D21" s="11"/>
      <c r="E21" s="11"/>
      <c r="F21" s="12"/>
      <c r="G21" s="11"/>
      <c r="H21" s="2"/>
      <c r="I21" s="13"/>
    </row>
    <row r="22" spans="1:9" ht="11.1" customHeight="1" x14ac:dyDescent="0.2">
      <c r="A22" s="7">
        <v>1</v>
      </c>
      <c r="B22" s="14" t="s">
        <v>31</v>
      </c>
      <c r="C22" s="15" t="s">
        <v>32</v>
      </c>
      <c r="D22" s="16">
        <v>185</v>
      </c>
      <c r="E22" s="49">
        <v>9.39</v>
      </c>
      <c r="F22" s="17">
        <v>46</v>
      </c>
      <c r="G22" s="18">
        <f t="shared" ref="G22:G32" si="1">F22/D22</f>
        <v>0.24864864864864866</v>
      </c>
      <c r="H22" s="15">
        <v>1.1000000000000001</v>
      </c>
    </row>
    <row r="23" spans="1:9" ht="11.1" customHeight="1" x14ac:dyDescent="0.2">
      <c r="A23" s="7">
        <v>2</v>
      </c>
      <c r="B23" s="14" t="s">
        <v>33</v>
      </c>
      <c r="C23" s="15" t="s">
        <v>34</v>
      </c>
      <c r="D23" s="16">
        <v>120</v>
      </c>
      <c r="E23" s="49">
        <v>2.1</v>
      </c>
      <c r="F23" s="17">
        <v>32</v>
      </c>
      <c r="G23" s="18">
        <f t="shared" si="1"/>
        <v>0.26666666666666666</v>
      </c>
      <c r="H23" s="15" t="s">
        <v>11</v>
      </c>
    </row>
    <row r="24" spans="1:9" ht="11.1" customHeight="1" x14ac:dyDescent="0.2">
      <c r="A24" s="7">
        <v>3</v>
      </c>
      <c r="B24" s="14" t="s">
        <v>35</v>
      </c>
      <c r="C24" s="15" t="s">
        <v>34</v>
      </c>
      <c r="D24" s="16">
        <v>185</v>
      </c>
      <c r="E24" s="49">
        <v>87.07</v>
      </c>
      <c r="F24" s="17">
        <v>31</v>
      </c>
      <c r="G24" s="18">
        <f t="shared" si="1"/>
        <v>0.16756756756756758</v>
      </c>
      <c r="H24" s="15" t="s">
        <v>11</v>
      </c>
    </row>
    <row r="25" spans="1:9" ht="11.1" customHeight="1" x14ac:dyDescent="0.2">
      <c r="A25" s="7">
        <v>4</v>
      </c>
      <c r="B25" s="14" t="s">
        <v>36</v>
      </c>
      <c r="C25" s="15" t="s">
        <v>34</v>
      </c>
      <c r="D25" s="16">
        <v>185</v>
      </c>
      <c r="E25" s="49">
        <v>2.1</v>
      </c>
      <c r="F25" s="17">
        <v>0</v>
      </c>
      <c r="G25" s="18">
        <f t="shared" si="1"/>
        <v>0</v>
      </c>
      <c r="H25" s="15" t="s">
        <v>11</v>
      </c>
    </row>
    <row r="26" spans="1:9" ht="11.1" customHeight="1" x14ac:dyDescent="0.2">
      <c r="A26" s="7">
        <v>5</v>
      </c>
      <c r="B26" s="14" t="s">
        <v>37</v>
      </c>
      <c r="C26" s="15" t="s">
        <v>38</v>
      </c>
      <c r="D26" s="16">
        <v>185</v>
      </c>
      <c r="E26" s="49">
        <v>43.33</v>
      </c>
      <c r="F26" s="17">
        <v>33</v>
      </c>
      <c r="G26" s="18">
        <f t="shared" si="1"/>
        <v>0.17837837837837839</v>
      </c>
      <c r="H26" s="15" t="s">
        <v>11</v>
      </c>
    </row>
    <row r="27" spans="1:9" ht="11.1" customHeight="1" x14ac:dyDescent="0.2">
      <c r="A27" s="7">
        <v>6</v>
      </c>
      <c r="B27" s="14" t="s">
        <v>39</v>
      </c>
      <c r="C27" s="15" t="s">
        <v>40</v>
      </c>
      <c r="D27" s="16">
        <v>120</v>
      </c>
      <c r="E27" s="49">
        <v>66.010000000000005</v>
      </c>
      <c r="F27" s="17">
        <v>28</v>
      </c>
      <c r="G27" s="18">
        <f t="shared" si="1"/>
        <v>0.23333333333333334</v>
      </c>
      <c r="H27" s="15" t="s">
        <v>11</v>
      </c>
    </row>
    <row r="28" spans="1:9" ht="11.1" customHeight="1" x14ac:dyDescent="0.2">
      <c r="A28" s="7">
        <v>7</v>
      </c>
      <c r="B28" s="14" t="s">
        <v>41</v>
      </c>
      <c r="C28" s="15" t="s">
        <v>42</v>
      </c>
      <c r="D28" s="16">
        <v>120</v>
      </c>
      <c r="E28" s="49">
        <v>45.71</v>
      </c>
      <c r="F28" s="17">
        <v>13</v>
      </c>
      <c r="G28" s="18">
        <f t="shared" si="1"/>
        <v>0.10833333333333334</v>
      </c>
      <c r="H28" s="15" t="s">
        <v>11</v>
      </c>
    </row>
    <row r="29" spans="1:9" ht="11.1" customHeight="1" x14ac:dyDescent="0.2">
      <c r="A29" s="7">
        <v>8</v>
      </c>
      <c r="B29" s="14" t="s">
        <v>43</v>
      </c>
      <c r="C29" s="15" t="s">
        <v>44</v>
      </c>
      <c r="D29" s="16">
        <v>120</v>
      </c>
      <c r="E29" s="49">
        <v>33.94</v>
      </c>
      <c r="F29" s="17">
        <v>9</v>
      </c>
      <c r="G29" s="18">
        <f t="shared" si="1"/>
        <v>7.4999999999999997E-2</v>
      </c>
      <c r="H29" s="15" t="s">
        <v>11</v>
      </c>
    </row>
    <row r="30" spans="1:9" ht="11.1" customHeight="1" x14ac:dyDescent="0.2">
      <c r="A30" s="7">
        <v>9</v>
      </c>
      <c r="B30" s="14" t="s">
        <v>45</v>
      </c>
      <c r="C30" s="15" t="s">
        <v>46</v>
      </c>
      <c r="D30" s="16">
        <v>70</v>
      </c>
      <c r="E30" s="49">
        <v>47.01</v>
      </c>
      <c r="F30" s="17">
        <v>13</v>
      </c>
      <c r="G30" s="18">
        <f t="shared" si="1"/>
        <v>0.18571428571428572</v>
      </c>
      <c r="H30" s="15" t="s">
        <v>11</v>
      </c>
    </row>
    <row r="31" spans="1:9" ht="11.1" customHeight="1" x14ac:dyDescent="0.2">
      <c r="A31" s="7">
        <v>10</v>
      </c>
      <c r="B31" s="14" t="s">
        <v>47</v>
      </c>
      <c r="C31" s="15" t="s">
        <v>48</v>
      </c>
      <c r="D31" s="16">
        <v>120</v>
      </c>
      <c r="E31" s="49">
        <v>51.17</v>
      </c>
      <c r="F31" s="17">
        <v>0</v>
      </c>
      <c r="G31" s="18">
        <f t="shared" si="1"/>
        <v>0</v>
      </c>
      <c r="H31" s="15" t="s">
        <v>11</v>
      </c>
    </row>
    <row r="32" spans="1:9" ht="11.1" customHeight="1" x14ac:dyDescent="0.2">
      <c r="A32" s="7">
        <v>11</v>
      </c>
      <c r="B32" s="14" t="s">
        <v>49</v>
      </c>
      <c r="C32" s="15" t="s">
        <v>50</v>
      </c>
      <c r="D32" s="16">
        <v>120</v>
      </c>
      <c r="E32" s="49">
        <v>2.9</v>
      </c>
      <c r="F32" s="17">
        <v>2</v>
      </c>
      <c r="G32" s="18">
        <f t="shared" si="1"/>
        <v>1.6666666666666666E-2</v>
      </c>
      <c r="H32" s="15" t="s">
        <v>11</v>
      </c>
    </row>
    <row r="33" spans="1:8" ht="12.75" customHeight="1" x14ac:dyDescent="0.2">
      <c r="A33" s="7"/>
      <c r="B33" s="19" t="s">
        <v>51</v>
      </c>
      <c r="C33" s="15"/>
      <c r="D33" s="16"/>
      <c r="E33" s="16"/>
      <c r="F33" s="17"/>
      <c r="G33" s="16"/>
      <c r="H33" s="15"/>
    </row>
    <row r="34" spans="1:8" ht="11.1" customHeight="1" x14ac:dyDescent="0.2">
      <c r="A34" s="7">
        <v>12</v>
      </c>
      <c r="B34" s="14" t="s">
        <v>200</v>
      </c>
      <c r="C34" s="15" t="s">
        <v>52</v>
      </c>
      <c r="D34" s="16">
        <v>120</v>
      </c>
      <c r="E34" s="49">
        <v>5.16</v>
      </c>
      <c r="F34" s="17">
        <v>25</v>
      </c>
      <c r="G34" s="18">
        <f t="shared" ref="G34:G83" si="2">F34/D34</f>
        <v>0.20833333333333334</v>
      </c>
      <c r="H34" s="15">
        <v>1.1000000000000001</v>
      </c>
    </row>
    <row r="35" spans="1:8" ht="11.1" customHeight="1" x14ac:dyDescent="0.2">
      <c r="A35" s="7">
        <v>13</v>
      </c>
      <c r="B35" s="14" t="s">
        <v>53</v>
      </c>
      <c r="C35" s="15" t="s">
        <v>54</v>
      </c>
      <c r="D35" s="16">
        <v>70</v>
      </c>
      <c r="E35" s="49">
        <v>9.7200000000000006</v>
      </c>
      <c r="F35" s="17">
        <v>7</v>
      </c>
      <c r="G35" s="18">
        <f t="shared" si="2"/>
        <v>0.1</v>
      </c>
      <c r="H35" s="15" t="s">
        <v>11</v>
      </c>
    </row>
    <row r="36" spans="1:8" ht="11.1" customHeight="1" x14ac:dyDescent="0.2">
      <c r="A36" s="44" t="s">
        <v>202</v>
      </c>
      <c r="B36" s="14" t="s">
        <v>55</v>
      </c>
      <c r="C36" s="15" t="s">
        <v>56</v>
      </c>
      <c r="D36" s="16">
        <v>50</v>
      </c>
      <c r="E36" s="49">
        <v>3.42</v>
      </c>
      <c r="F36" s="17">
        <v>0</v>
      </c>
      <c r="G36" s="18">
        <f t="shared" si="2"/>
        <v>0</v>
      </c>
      <c r="H36" s="15" t="s">
        <v>11</v>
      </c>
    </row>
    <row r="37" spans="1:8" ht="11.1" customHeight="1" x14ac:dyDescent="0.2">
      <c r="A37" s="44" t="s">
        <v>203</v>
      </c>
      <c r="B37" s="14" t="s">
        <v>57</v>
      </c>
      <c r="C37" s="15" t="s">
        <v>201</v>
      </c>
      <c r="D37" s="16">
        <v>120</v>
      </c>
      <c r="E37" s="49">
        <v>9.56</v>
      </c>
      <c r="F37" s="17">
        <v>20</v>
      </c>
      <c r="G37" s="18">
        <f t="shared" si="2"/>
        <v>0.16666666666666666</v>
      </c>
      <c r="H37" s="15" t="s">
        <v>11</v>
      </c>
    </row>
    <row r="38" spans="1:8" ht="11.1" customHeight="1" x14ac:dyDescent="0.2">
      <c r="A38" s="44" t="s">
        <v>204</v>
      </c>
      <c r="B38" s="14" t="s">
        <v>57</v>
      </c>
      <c r="C38" s="15" t="s">
        <v>58</v>
      </c>
      <c r="D38" s="16">
        <v>70</v>
      </c>
      <c r="E38" s="49">
        <v>9.49</v>
      </c>
      <c r="F38" s="17">
        <v>0</v>
      </c>
      <c r="G38" s="18">
        <f t="shared" si="2"/>
        <v>0</v>
      </c>
      <c r="H38" s="15" t="s">
        <v>11</v>
      </c>
    </row>
    <row r="39" spans="1:8" ht="11.1" customHeight="1" x14ac:dyDescent="0.2">
      <c r="A39" s="44" t="s">
        <v>205</v>
      </c>
      <c r="B39" s="14" t="s">
        <v>59</v>
      </c>
      <c r="C39" s="15" t="s">
        <v>60</v>
      </c>
      <c r="D39" s="16">
        <v>50</v>
      </c>
      <c r="E39" s="49">
        <v>12.21</v>
      </c>
      <c r="F39" s="17">
        <v>33</v>
      </c>
      <c r="G39" s="18">
        <f t="shared" si="2"/>
        <v>0.66</v>
      </c>
      <c r="H39" s="15" t="s">
        <v>11</v>
      </c>
    </row>
    <row r="40" spans="1:8" ht="11.1" customHeight="1" x14ac:dyDescent="0.2">
      <c r="A40" s="44" t="s">
        <v>206</v>
      </c>
      <c r="B40" s="14" t="s">
        <v>61</v>
      </c>
      <c r="C40" s="15" t="s">
        <v>62</v>
      </c>
      <c r="D40" s="16">
        <v>95</v>
      </c>
      <c r="E40" s="49">
        <v>13.68</v>
      </c>
      <c r="F40" s="17">
        <v>27</v>
      </c>
      <c r="G40" s="18">
        <f t="shared" si="2"/>
        <v>0.28421052631578947</v>
      </c>
      <c r="H40" s="15" t="s">
        <v>11</v>
      </c>
    </row>
    <row r="41" spans="1:8" ht="11.1" customHeight="1" x14ac:dyDescent="0.2">
      <c r="A41" s="44" t="s">
        <v>207</v>
      </c>
      <c r="B41" s="14" t="s">
        <v>63</v>
      </c>
      <c r="C41" s="15" t="s">
        <v>64</v>
      </c>
      <c r="D41" s="16">
        <v>70</v>
      </c>
      <c r="E41" s="49">
        <v>2.4900000000000002</v>
      </c>
      <c r="F41" s="17">
        <v>1</v>
      </c>
      <c r="G41" s="18">
        <f t="shared" si="2"/>
        <v>1.4285714285714285E-2</v>
      </c>
      <c r="H41" s="15" t="s">
        <v>11</v>
      </c>
    </row>
    <row r="42" spans="1:8" ht="11.1" customHeight="1" x14ac:dyDescent="0.2">
      <c r="A42" s="44" t="s">
        <v>208</v>
      </c>
      <c r="B42" s="14" t="s">
        <v>63</v>
      </c>
      <c r="C42" s="15" t="s">
        <v>65</v>
      </c>
      <c r="D42" s="16">
        <v>70</v>
      </c>
      <c r="E42" s="49">
        <v>2.4900000000000002</v>
      </c>
      <c r="F42" s="17">
        <v>4</v>
      </c>
      <c r="G42" s="18">
        <f t="shared" si="2"/>
        <v>5.7142857142857141E-2</v>
      </c>
      <c r="H42" s="15" t="s">
        <v>11</v>
      </c>
    </row>
    <row r="43" spans="1:8" ht="11.1" customHeight="1" x14ac:dyDescent="0.2">
      <c r="A43" s="44" t="s">
        <v>209</v>
      </c>
      <c r="B43" s="14" t="s">
        <v>66</v>
      </c>
      <c r="C43" s="15" t="s">
        <v>67</v>
      </c>
      <c r="D43" s="16">
        <v>70</v>
      </c>
      <c r="E43" s="49">
        <v>42.7</v>
      </c>
      <c r="F43" s="17">
        <v>7</v>
      </c>
      <c r="G43" s="18">
        <f t="shared" si="2"/>
        <v>0.1</v>
      </c>
      <c r="H43" s="15" t="s">
        <v>11</v>
      </c>
    </row>
    <row r="44" spans="1:8" ht="11.1" customHeight="1" x14ac:dyDescent="0.2">
      <c r="A44" s="44" t="s">
        <v>210</v>
      </c>
      <c r="B44" s="14" t="s">
        <v>68</v>
      </c>
      <c r="C44" s="15" t="s">
        <v>69</v>
      </c>
      <c r="D44" s="16">
        <v>70</v>
      </c>
      <c r="E44" s="49">
        <v>27.28</v>
      </c>
      <c r="F44" s="17">
        <v>3</v>
      </c>
      <c r="G44" s="18">
        <f t="shared" si="2"/>
        <v>4.2857142857142858E-2</v>
      </c>
      <c r="H44" s="15" t="s">
        <v>11</v>
      </c>
    </row>
    <row r="45" spans="1:8" ht="11.1" customHeight="1" x14ac:dyDescent="0.2">
      <c r="A45" s="44" t="s">
        <v>211</v>
      </c>
      <c r="B45" s="14" t="s">
        <v>70</v>
      </c>
      <c r="C45" s="15" t="s">
        <v>71</v>
      </c>
      <c r="D45" s="16">
        <v>120</v>
      </c>
      <c r="E45" s="49">
        <v>2.84</v>
      </c>
      <c r="F45" s="17">
        <v>0</v>
      </c>
      <c r="G45" s="18">
        <f t="shared" si="2"/>
        <v>0</v>
      </c>
      <c r="H45" s="15" t="s">
        <v>11</v>
      </c>
    </row>
    <row r="46" spans="1:8" ht="11.1" customHeight="1" x14ac:dyDescent="0.2">
      <c r="A46" s="44" t="s">
        <v>212</v>
      </c>
      <c r="B46" s="14" t="s">
        <v>72</v>
      </c>
      <c r="C46" s="15" t="s">
        <v>73</v>
      </c>
      <c r="D46" s="16">
        <v>120</v>
      </c>
      <c r="E46" s="49">
        <v>7.59</v>
      </c>
      <c r="F46" s="17">
        <v>50</v>
      </c>
      <c r="G46" s="18">
        <f t="shared" si="2"/>
        <v>0.41666666666666669</v>
      </c>
      <c r="H46" s="15" t="s">
        <v>11</v>
      </c>
    </row>
    <row r="47" spans="1:8" ht="11.1" customHeight="1" x14ac:dyDescent="0.2">
      <c r="A47" s="44" t="s">
        <v>213</v>
      </c>
      <c r="B47" s="14" t="s">
        <v>74</v>
      </c>
      <c r="C47" s="15" t="s">
        <v>75</v>
      </c>
      <c r="D47" s="16">
        <v>120</v>
      </c>
      <c r="E47" s="49">
        <v>2.38</v>
      </c>
      <c r="F47" s="17">
        <v>55</v>
      </c>
      <c r="G47" s="18">
        <f t="shared" si="2"/>
        <v>0.45833333333333331</v>
      </c>
      <c r="H47" s="15" t="s">
        <v>11</v>
      </c>
    </row>
    <row r="48" spans="1:8" ht="11.1" customHeight="1" x14ac:dyDescent="0.2">
      <c r="A48" s="44" t="s">
        <v>214</v>
      </c>
      <c r="B48" s="14" t="s">
        <v>74</v>
      </c>
      <c r="C48" s="15" t="s">
        <v>76</v>
      </c>
      <c r="D48" s="16">
        <v>120</v>
      </c>
      <c r="E48" s="49">
        <v>2.38</v>
      </c>
      <c r="F48" s="17">
        <v>130</v>
      </c>
      <c r="G48" s="18">
        <f t="shared" si="2"/>
        <v>1.0833333333333333</v>
      </c>
      <c r="H48" s="15" t="s">
        <v>11</v>
      </c>
    </row>
    <row r="49" spans="1:8" ht="11.1" customHeight="1" x14ac:dyDescent="0.2">
      <c r="A49" s="44" t="s">
        <v>215</v>
      </c>
      <c r="B49" s="14" t="s">
        <v>77</v>
      </c>
      <c r="C49" s="15" t="s">
        <v>78</v>
      </c>
      <c r="D49" s="16">
        <v>120</v>
      </c>
      <c r="E49" s="49">
        <v>8.24</v>
      </c>
      <c r="F49" s="17">
        <v>95</v>
      </c>
      <c r="G49" s="18">
        <f t="shared" si="2"/>
        <v>0.79166666666666663</v>
      </c>
      <c r="H49" s="15" t="s">
        <v>11</v>
      </c>
    </row>
    <row r="50" spans="1:8" ht="11.1" customHeight="1" x14ac:dyDescent="0.2">
      <c r="A50" s="44" t="s">
        <v>216</v>
      </c>
      <c r="B50" s="14" t="s">
        <v>79</v>
      </c>
      <c r="C50" s="15" t="s">
        <v>80</v>
      </c>
      <c r="D50" s="16">
        <v>120</v>
      </c>
      <c r="E50" s="49">
        <v>0.94</v>
      </c>
      <c r="F50" s="17">
        <v>19</v>
      </c>
      <c r="G50" s="18">
        <f t="shared" si="2"/>
        <v>0.15833333333333333</v>
      </c>
      <c r="H50" s="15" t="s">
        <v>11</v>
      </c>
    </row>
    <row r="51" spans="1:8" ht="11.1" customHeight="1" x14ac:dyDescent="0.2">
      <c r="A51" s="44" t="s">
        <v>217</v>
      </c>
      <c r="B51" s="14" t="s">
        <v>81</v>
      </c>
      <c r="C51" s="15" t="s">
        <v>82</v>
      </c>
      <c r="D51" s="16">
        <v>95</v>
      </c>
      <c r="E51" s="49">
        <v>12.79</v>
      </c>
      <c r="F51" s="17">
        <v>9</v>
      </c>
      <c r="G51" s="18">
        <f t="shared" si="2"/>
        <v>9.4736842105263161E-2</v>
      </c>
      <c r="H51" s="15" t="s">
        <v>11</v>
      </c>
    </row>
    <row r="52" spans="1:8" ht="11.1" customHeight="1" x14ac:dyDescent="0.2">
      <c r="A52" s="44" t="s">
        <v>218</v>
      </c>
      <c r="B52" s="14" t="s">
        <v>83</v>
      </c>
      <c r="C52" s="15" t="s">
        <v>84</v>
      </c>
      <c r="D52" s="16">
        <v>95</v>
      </c>
      <c r="E52" s="49">
        <v>16.47</v>
      </c>
      <c r="F52" s="17">
        <v>1</v>
      </c>
      <c r="G52" s="18">
        <f t="shared" si="2"/>
        <v>1.0526315789473684E-2</v>
      </c>
      <c r="H52" s="15" t="s">
        <v>11</v>
      </c>
    </row>
    <row r="53" spans="1:8" ht="11.1" customHeight="1" x14ac:dyDescent="0.2">
      <c r="A53" s="44" t="s">
        <v>219</v>
      </c>
      <c r="B53" s="14" t="s">
        <v>85</v>
      </c>
      <c r="C53" s="15" t="s">
        <v>86</v>
      </c>
      <c r="D53" s="16">
        <v>50</v>
      </c>
      <c r="E53" s="49">
        <v>24.6</v>
      </c>
      <c r="F53" s="17">
        <v>6</v>
      </c>
      <c r="G53" s="18">
        <f t="shared" si="2"/>
        <v>0.12</v>
      </c>
      <c r="H53" s="15" t="s">
        <v>11</v>
      </c>
    </row>
    <row r="54" spans="1:8" ht="11.1" customHeight="1" x14ac:dyDescent="0.2">
      <c r="A54" s="44" t="s">
        <v>220</v>
      </c>
      <c r="B54" s="14" t="s">
        <v>87</v>
      </c>
      <c r="C54" s="15" t="s">
        <v>88</v>
      </c>
      <c r="D54" s="16">
        <v>70</v>
      </c>
      <c r="E54" s="49">
        <v>29.22</v>
      </c>
      <c r="F54" s="17">
        <v>22</v>
      </c>
      <c r="G54" s="18">
        <f t="shared" si="2"/>
        <v>0.31428571428571428</v>
      </c>
      <c r="H54" s="15" t="s">
        <v>11</v>
      </c>
    </row>
    <row r="55" spans="1:8" ht="11.1" customHeight="1" x14ac:dyDescent="0.2">
      <c r="A55" s="44" t="s">
        <v>221</v>
      </c>
      <c r="B55" s="14" t="s">
        <v>89</v>
      </c>
      <c r="C55" s="15" t="s">
        <v>90</v>
      </c>
      <c r="D55" s="16">
        <v>70</v>
      </c>
      <c r="E55" s="49">
        <v>9.0299999999999994</v>
      </c>
      <c r="F55" s="17">
        <v>5</v>
      </c>
      <c r="G55" s="18">
        <f t="shared" si="2"/>
        <v>7.1428571428571425E-2</v>
      </c>
      <c r="H55" s="15" t="s">
        <v>11</v>
      </c>
    </row>
    <row r="56" spans="1:8" ht="11.1" customHeight="1" x14ac:dyDescent="0.2">
      <c r="A56" s="44" t="s">
        <v>222</v>
      </c>
      <c r="B56" s="14" t="s">
        <v>91</v>
      </c>
      <c r="C56" s="15" t="s">
        <v>92</v>
      </c>
      <c r="D56" s="16">
        <v>50</v>
      </c>
      <c r="E56" s="49">
        <v>11.15</v>
      </c>
      <c r="F56" s="17">
        <v>12</v>
      </c>
      <c r="G56" s="18">
        <f t="shared" si="2"/>
        <v>0.24</v>
      </c>
      <c r="H56" s="15" t="s">
        <v>11</v>
      </c>
    </row>
    <row r="57" spans="1:8" ht="11.1" customHeight="1" x14ac:dyDescent="0.2">
      <c r="A57" s="44" t="s">
        <v>223</v>
      </c>
      <c r="B57" s="14" t="s">
        <v>93</v>
      </c>
      <c r="C57" s="15" t="s">
        <v>94</v>
      </c>
      <c r="D57" s="16">
        <v>50</v>
      </c>
      <c r="E57" s="49">
        <v>14.52</v>
      </c>
      <c r="F57" s="17">
        <v>0</v>
      </c>
      <c r="G57" s="18">
        <f t="shared" si="2"/>
        <v>0</v>
      </c>
      <c r="H57" s="15" t="s">
        <v>11</v>
      </c>
    </row>
    <row r="58" spans="1:8" ht="11.1" customHeight="1" x14ac:dyDescent="0.2">
      <c r="A58" s="44" t="s">
        <v>224</v>
      </c>
      <c r="B58" s="14" t="s">
        <v>95</v>
      </c>
      <c r="C58" s="15" t="s">
        <v>96</v>
      </c>
      <c r="D58" s="16">
        <v>95</v>
      </c>
      <c r="E58" s="49">
        <v>20.2</v>
      </c>
      <c r="F58" s="17">
        <v>0</v>
      </c>
      <c r="G58" s="18">
        <f t="shared" si="2"/>
        <v>0</v>
      </c>
      <c r="H58" s="15" t="s">
        <v>11</v>
      </c>
    </row>
    <row r="59" spans="1:8" ht="11.1" customHeight="1" x14ac:dyDescent="0.2">
      <c r="A59" s="44" t="s">
        <v>225</v>
      </c>
      <c r="B59" s="14" t="s">
        <v>97</v>
      </c>
      <c r="C59" s="15" t="s">
        <v>98</v>
      </c>
      <c r="D59" s="16">
        <v>95</v>
      </c>
      <c r="E59" s="49">
        <v>22.63</v>
      </c>
      <c r="F59" s="17">
        <v>5</v>
      </c>
      <c r="G59" s="18">
        <f t="shared" si="2"/>
        <v>5.2631578947368418E-2</v>
      </c>
      <c r="H59" s="15" t="s">
        <v>11</v>
      </c>
    </row>
    <row r="60" spans="1:8" ht="11.1" customHeight="1" x14ac:dyDescent="0.2">
      <c r="A60" s="44" t="s">
        <v>226</v>
      </c>
      <c r="B60" s="14" t="s">
        <v>99</v>
      </c>
      <c r="C60" s="15" t="s">
        <v>100</v>
      </c>
      <c r="D60" s="16">
        <v>95</v>
      </c>
      <c r="E60" s="49">
        <v>43.97</v>
      </c>
      <c r="F60" s="17">
        <v>3</v>
      </c>
      <c r="G60" s="18">
        <f t="shared" si="2"/>
        <v>3.1578947368421054E-2</v>
      </c>
      <c r="H60" s="15" t="s">
        <v>11</v>
      </c>
    </row>
    <row r="61" spans="1:8" ht="11.1" customHeight="1" x14ac:dyDescent="0.2">
      <c r="A61" s="44" t="s">
        <v>227</v>
      </c>
      <c r="B61" s="14" t="s">
        <v>101</v>
      </c>
      <c r="C61" s="15" t="s">
        <v>102</v>
      </c>
      <c r="D61" s="16">
        <v>95</v>
      </c>
      <c r="E61" s="49">
        <v>12.11</v>
      </c>
      <c r="F61" s="17">
        <v>23</v>
      </c>
      <c r="G61" s="18">
        <f t="shared" si="2"/>
        <v>0.24210526315789474</v>
      </c>
      <c r="H61" s="15" t="s">
        <v>11</v>
      </c>
    </row>
    <row r="62" spans="1:8" ht="11.1" customHeight="1" x14ac:dyDescent="0.2">
      <c r="A62" s="44" t="s">
        <v>228</v>
      </c>
      <c r="B62" s="14" t="s">
        <v>103</v>
      </c>
      <c r="C62" s="15" t="s">
        <v>104</v>
      </c>
      <c r="D62" s="16">
        <v>120</v>
      </c>
      <c r="E62" s="49">
        <v>21.95</v>
      </c>
      <c r="F62" s="17">
        <v>55</v>
      </c>
      <c r="G62" s="18">
        <f t="shared" si="2"/>
        <v>0.45833333333333331</v>
      </c>
      <c r="H62" s="15" t="s">
        <v>11</v>
      </c>
    </row>
    <row r="63" spans="1:8" ht="11.1" customHeight="1" x14ac:dyDescent="0.2">
      <c r="A63" s="44" t="s">
        <v>229</v>
      </c>
      <c r="B63" s="14" t="s">
        <v>105</v>
      </c>
      <c r="C63" s="15" t="s">
        <v>106</v>
      </c>
      <c r="D63" s="16">
        <v>120</v>
      </c>
      <c r="E63" s="49">
        <v>22.71</v>
      </c>
      <c r="F63" s="17">
        <v>53</v>
      </c>
      <c r="G63" s="18">
        <f t="shared" si="2"/>
        <v>0.44166666666666665</v>
      </c>
      <c r="H63" s="15" t="s">
        <v>11</v>
      </c>
    </row>
    <row r="64" spans="1:8" ht="11.1" customHeight="1" x14ac:dyDescent="0.2">
      <c r="A64" s="44" t="s">
        <v>230</v>
      </c>
      <c r="B64" s="14" t="s">
        <v>107</v>
      </c>
      <c r="C64" s="15" t="s">
        <v>108</v>
      </c>
      <c r="D64" s="16">
        <v>95</v>
      </c>
      <c r="E64" s="49">
        <v>14.86</v>
      </c>
      <c r="F64" s="17">
        <v>46</v>
      </c>
      <c r="G64" s="18">
        <f t="shared" si="2"/>
        <v>0.48421052631578948</v>
      </c>
      <c r="H64" s="15" t="s">
        <v>11</v>
      </c>
    </row>
    <row r="65" spans="1:8" ht="11.1" customHeight="1" x14ac:dyDescent="0.2">
      <c r="A65" s="44" t="s">
        <v>231</v>
      </c>
      <c r="B65" s="14" t="s">
        <v>109</v>
      </c>
      <c r="C65" s="15" t="s">
        <v>110</v>
      </c>
      <c r="D65" s="16">
        <v>95</v>
      </c>
      <c r="E65" s="49">
        <v>18.739999999999998</v>
      </c>
      <c r="F65" s="17">
        <v>32</v>
      </c>
      <c r="G65" s="18">
        <f t="shared" si="2"/>
        <v>0.33684210526315789</v>
      </c>
      <c r="H65" s="15" t="s">
        <v>11</v>
      </c>
    </row>
    <row r="66" spans="1:8" ht="11.1" customHeight="1" x14ac:dyDescent="0.2">
      <c r="A66" s="44" t="s">
        <v>232</v>
      </c>
      <c r="B66" s="14" t="s">
        <v>111</v>
      </c>
      <c r="C66" s="15" t="s">
        <v>276</v>
      </c>
      <c r="D66" s="16">
        <v>95</v>
      </c>
      <c r="E66" s="49">
        <v>16.260000000000002</v>
      </c>
      <c r="F66" s="17">
        <v>2</v>
      </c>
      <c r="G66" s="18">
        <f t="shared" si="2"/>
        <v>2.1052631578947368E-2</v>
      </c>
      <c r="H66" s="15" t="s">
        <v>11</v>
      </c>
    </row>
    <row r="67" spans="1:8" ht="11.1" customHeight="1" x14ac:dyDescent="0.2">
      <c r="A67" s="44" t="s">
        <v>233</v>
      </c>
      <c r="B67" s="14" t="s">
        <v>111</v>
      </c>
      <c r="C67" s="15" t="s">
        <v>112</v>
      </c>
      <c r="D67" s="16">
        <v>95</v>
      </c>
      <c r="E67" s="49">
        <v>16.260000000000002</v>
      </c>
      <c r="F67" s="17">
        <v>0</v>
      </c>
      <c r="G67" s="18">
        <f t="shared" si="2"/>
        <v>0</v>
      </c>
      <c r="H67" s="15" t="s">
        <v>11</v>
      </c>
    </row>
    <row r="68" spans="1:8" ht="11.1" customHeight="1" x14ac:dyDescent="0.2">
      <c r="A68" s="44" t="s">
        <v>234</v>
      </c>
      <c r="B68" s="14" t="s">
        <v>113</v>
      </c>
      <c r="C68" s="15" t="s">
        <v>114</v>
      </c>
      <c r="D68" s="16">
        <v>95</v>
      </c>
      <c r="E68" s="49">
        <v>24.75</v>
      </c>
      <c r="F68" s="17">
        <v>0</v>
      </c>
      <c r="G68" s="18">
        <f t="shared" si="2"/>
        <v>0</v>
      </c>
      <c r="H68" s="15" t="s">
        <v>11</v>
      </c>
    </row>
    <row r="69" spans="1:8" ht="11.1" customHeight="1" x14ac:dyDescent="0.2">
      <c r="A69" s="44" t="s">
        <v>235</v>
      </c>
      <c r="B69" s="14" t="s">
        <v>115</v>
      </c>
      <c r="C69" s="15" t="s">
        <v>116</v>
      </c>
      <c r="D69" s="16">
        <v>150</v>
      </c>
      <c r="E69" s="49">
        <v>4.83</v>
      </c>
      <c r="F69" s="17">
        <v>20</v>
      </c>
      <c r="G69" s="18">
        <f t="shared" si="2"/>
        <v>0.13333333333333333</v>
      </c>
      <c r="H69" s="15" t="s">
        <v>11</v>
      </c>
    </row>
    <row r="70" spans="1:8" ht="11.1" customHeight="1" x14ac:dyDescent="0.2">
      <c r="A70" s="44" t="s">
        <v>236</v>
      </c>
      <c r="B70" s="14" t="s">
        <v>117</v>
      </c>
      <c r="C70" s="15" t="s">
        <v>118</v>
      </c>
      <c r="D70" s="16">
        <v>70</v>
      </c>
      <c r="E70" s="49">
        <v>51.63</v>
      </c>
      <c r="F70" s="17">
        <v>17</v>
      </c>
      <c r="G70" s="18">
        <f t="shared" si="2"/>
        <v>0.24285714285714285</v>
      </c>
      <c r="H70" s="15" t="s">
        <v>11</v>
      </c>
    </row>
    <row r="71" spans="1:8" ht="11.1" customHeight="1" x14ac:dyDescent="0.2">
      <c r="A71" s="44" t="s">
        <v>237</v>
      </c>
      <c r="B71" s="14" t="s">
        <v>119</v>
      </c>
      <c r="C71" s="15" t="s">
        <v>120</v>
      </c>
      <c r="D71" s="16">
        <v>120</v>
      </c>
      <c r="E71" s="49">
        <v>14.82</v>
      </c>
      <c r="F71" s="17">
        <v>0</v>
      </c>
      <c r="G71" s="18">
        <f t="shared" si="2"/>
        <v>0</v>
      </c>
      <c r="H71" s="15" t="s">
        <v>11</v>
      </c>
    </row>
    <row r="72" spans="1:8" ht="11.1" customHeight="1" x14ac:dyDescent="0.2">
      <c r="A72" s="44" t="s">
        <v>238</v>
      </c>
      <c r="B72" s="14" t="s">
        <v>121</v>
      </c>
      <c r="C72" s="15" t="s">
        <v>122</v>
      </c>
      <c r="D72" s="16">
        <v>70</v>
      </c>
      <c r="E72" s="49">
        <v>9.18</v>
      </c>
      <c r="F72" s="17">
        <v>0</v>
      </c>
      <c r="G72" s="18">
        <f t="shared" si="2"/>
        <v>0</v>
      </c>
      <c r="H72" s="15" t="s">
        <v>11</v>
      </c>
    </row>
    <row r="73" spans="1:8" ht="11.1" customHeight="1" x14ac:dyDescent="0.2">
      <c r="A73" s="44" t="s">
        <v>239</v>
      </c>
      <c r="B73" s="14" t="s">
        <v>123</v>
      </c>
      <c r="C73" s="15" t="s">
        <v>124</v>
      </c>
      <c r="D73" s="16">
        <v>95</v>
      </c>
      <c r="E73" s="49">
        <v>6.4</v>
      </c>
      <c r="F73" s="17">
        <v>4</v>
      </c>
      <c r="G73" s="18">
        <f t="shared" si="2"/>
        <v>4.2105263157894736E-2</v>
      </c>
      <c r="H73" s="15" t="s">
        <v>11</v>
      </c>
    </row>
    <row r="74" spans="1:8" ht="11.1" customHeight="1" x14ac:dyDescent="0.2">
      <c r="A74" s="44" t="s">
        <v>240</v>
      </c>
      <c r="B74" s="14" t="s">
        <v>125</v>
      </c>
      <c r="C74" s="15" t="s">
        <v>126</v>
      </c>
      <c r="D74" s="16">
        <v>70</v>
      </c>
      <c r="E74" s="49">
        <v>10.1</v>
      </c>
      <c r="F74" s="17">
        <v>14</v>
      </c>
      <c r="G74" s="18">
        <f t="shared" si="2"/>
        <v>0.2</v>
      </c>
      <c r="H74" s="15" t="s">
        <v>11</v>
      </c>
    </row>
    <row r="75" spans="1:8" ht="11.1" customHeight="1" x14ac:dyDescent="0.2">
      <c r="A75" s="44" t="s">
        <v>241</v>
      </c>
      <c r="B75" s="14" t="s">
        <v>127</v>
      </c>
      <c r="C75" s="15" t="s">
        <v>128</v>
      </c>
      <c r="D75" s="16">
        <v>70</v>
      </c>
      <c r="E75" s="49">
        <v>16.079999999999998</v>
      </c>
      <c r="F75" s="17">
        <v>12</v>
      </c>
      <c r="G75" s="18">
        <f t="shared" si="2"/>
        <v>0.17142857142857143</v>
      </c>
      <c r="H75" s="15" t="s">
        <v>11</v>
      </c>
    </row>
    <row r="76" spans="1:8" ht="11.1" customHeight="1" x14ac:dyDescent="0.2">
      <c r="A76" s="44" t="s">
        <v>242</v>
      </c>
      <c r="B76" s="14" t="s">
        <v>129</v>
      </c>
      <c r="C76" s="15" t="s">
        <v>130</v>
      </c>
      <c r="D76" s="16">
        <v>70</v>
      </c>
      <c r="E76" s="49">
        <v>14.9</v>
      </c>
      <c r="F76" s="17">
        <v>8</v>
      </c>
      <c r="G76" s="18">
        <f t="shared" si="2"/>
        <v>0.11428571428571428</v>
      </c>
      <c r="H76" s="15" t="s">
        <v>11</v>
      </c>
    </row>
    <row r="77" spans="1:8" ht="11.1" customHeight="1" x14ac:dyDescent="0.2">
      <c r="A77" s="44" t="s">
        <v>243</v>
      </c>
      <c r="B77" s="14" t="s">
        <v>131</v>
      </c>
      <c r="C77" s="15" t="s">
        <v>132</v>
      </c>
      <c r="D77" s="16">
        <v>95</v>
      </c>
      <c r="E77" s="49">
        <v>22.57</v>
      </c>
      <c r="F77" s="17">
        <v>8</v>
      </c>
      <c r="G77" s="18">
        <f t="shared" si="2"/>
        <v>8.4210526315789472E-2</v>
      </c>
      <c r="H77" s="15" t="s">
        <v>11</v>
      </c>
    </row>
    <row r="78" spans="1:8" ht="11.1" customHeight="1" x14ac:dyDescent="0.2">
      <c r="A78" s="44" t="s">
        <v>244</v>
      </c>
      <c r="B78" s="14" t="s">
        <v>133</v>
      </c>
      <c r="C78" s="15" t="s">
        <v>134</v>
      </c>
      <c r="D78" s="16">
        <v>95</v>
      </c>
      <c r="E78" s="49">
        <v>6.1</v>
      </c>
      <c r="F78" s="17">
        <v>28</v>
      </c>
      <c r="G78" s="18">
        <f t="shared" si="2"/>
        <v>0.29473684210526313</v>
      </c>
      <c r="H78" s="15" t="s">
        <v>11</v>
      </c>
    </row>
    <row r="79" spans="1:8" ht="11.1" customHeight="1" x14ac:dyDescent="0.2">
      <c r="A79" s="44" t="s">
        <v>245</v>
      </c>
      <c r="B79" s="14" t="s">
        <v>135</v>
      </c>
      <c r="C79" s="15" t="s">
        <v>136</v>
      </c>
      <c r="D79" s="16">
        <v>95</v>
      </c>
      <c r="E79" s="49">
        <v>34.69</v>
      </c>
      <c r="F79" s="17">
        <v>4</v>
      </c>
      <c r="G79" s="18">
        <f t="shared" si="2"/>
        <v>4.2105263157894736E-2</v>
      </c>
      <c r="H79" s="15" t="s">
        <v>11</v>
      </c>
    </row>
    <row r="80" spans="1:8" ht="11.1" customHeight="1" x14ac:dyDescent="0.2">
      <c r="A80" s="44" t="s">
        <v>246</v>
      </c>
      <c r="B80" s="14" t="s">
        <v>131</v>
      </c>
      <c r="C80" s="15" t="s">
        <v>137</v>
      </c>
      <c r="D80" s="16">
        <v>150</v>
      </c>
      <c r="E80" s="49">
        <v>23.02</v>
      </c>
      <c r="F80" s="17">
        <v>2</v>
      </c>
      <c r="G80" s="18">
        <f t="shared" si="2"/>
        <v>1.3333333333333334E-2</v>
      </c>
      <c r="H80" s="15" t="s">
        <v>11</v>
      </c>
    </row>
    <row r="81" spans="1:8" ht="11.1" customHeight="1" x14ac:dyDescent="0.2">
      <c r="A81" s="44" t="s">
        <v>247</v>
      </c>
      <c r="B81" s="14" t="s">
        <v>265</v>
      </c>
      <c r="C81" s="15" t="s">
        <v>266</v>
      </c>
      <c r="D81" s="16">
        <v>95</v>
      </c>
      <c r="E81" s="49">
        <v>16.888999999999999</v>
      </c>
      <c r="F81" s="17">
        <v>0</v>
      </c>
      <c r="G81" s="18">
        <f t="shared" si="2"/>
        <v>0</v>
      </c>
      <c r="H81" s="15" t="s">
        <v>11</v>
      </c>
    </row>
    <row r="82" spans="1:8" ht="11.1" customHeight="1" x14ac:dyDescent="0.2">
      <c r="A82" s="44" t="s">
        <v>250</v>
      </c>
      <c r="B82" s="14" t="s">
        <v>138</v>
      </c>
      <c r="C82" s="15" t="s">
        <v>139</v>
      </c>
      <c r="D82" s="16">
        <v>95</v>
      </c>
      <c r="E82" s="49">
        <v>27.01</v>
      </c>
      <c r="F82" s="17">
        <v>2</v>
      </c>
      <c r="G82" s="18">
        <f t="shared" si="2"/>
        <v>2.1052631578947368E-2</v>
      </c>
      <c r="H82" s="15" t="s">
        <v>11</v>
      </c>
    </row>
    <row r="83" spans="1:8" ht="11.1" customHeight="1" x14ac:dyDescent="0.2">
      <c r="A83" s="44" t="s">
        <v>251</v>
      </c>
      <c r="B83" s="14" t="s">
        <v>140</v>
      </c>
      <c r="C83" s="15" t="s">
        <v>141</v>
      </c>
      <c r="D83" s="16">
        <v>120</v>
      </c>
      <c r="E83" s="49">
        <v>24.06</v>
      </c>
      <c r="F83" s="17">
        <v>41</v>
      </c>
      <c r="G83" s="18">
        <f t="shared" si="2"/>
        <v>0.34166666666666667</v>
      </c>
      <c r="H83" s="15" t="s">
        <v>11</v>
      </c>
    </row>
    <row r="84" spans="1:8" s="22" customFormat="1" x14ac:dyDescent="0.2">
      <c r="A84" s="21"/>
      <c r="D84" s="23"/>
      <c r="E84" s="23"/>
      <c r="F84" s="24"/>
      <c r="G84" s="23"/>
      <c r="H84" s="25"/>
    </row>
    <row r="85" spans="1:8" s="22" customFormat="1" x14ac:dyDescent="0.2">
      <c r="A85" s="21"/>
      <c r="D85" s="23"/>
      <c r="E85" s="23"/>
      <c r="F85" s="24"/>
      <c r="G85" s="23"/>
      <c r="H85" s="25"/>
    </row>
    <row r="86" spans="1:8" s="22" customFormat="1" x14ac:dyDescent="0.2">
      <c r="A86" s="21"/>
      <c r="D86" s="23"/>
      <c r="E86" s="23"/>
      <c r="F86" s="24"/>
      <c r="G86" s="23"/>
      <c r="H86" s="25"/>
    </row>
    <row r="87" spans="1:8" s="22" customFormat="1" x14ac:dyDescent="0.2">
      <c r="A87" s="21"/>
      <c r="B87" s="22" t="s">
        <v>142</v>
      </c>
      <c r="D87" s="23"/>
      <c r="E87" s="23"/>
      <c r="F87" s="24"/>
      <c r="G87" s="23"/>
      <c r="H87" s="25"/>
    </row>
    <row r="88" spans="1:8" s="22" customFormat="1" x14ac:dyDescent="0.2">
      <c r="A88" s="21"/>
      <c r="D88" s="23"/>
      <c r="E88" s="23"/>
      <c r="F88" s="24"/>
      <c r="G88" s="23"/>
      <c r="H88" s="25"/>
    </row>
    <row r="89" spans="1:8" s="22" customFormat="1" x14ac:dyDescent="0.2">
      <c r="A89" s="21"/>
      <c r="B89" s="26" t="s">
        <v>264</v>
      </c>
      <c r="D89" s="23"/>
      <c r="E89" s="23"/>
      <c r="F89" s="24"/>
      <c r="G89" s="23"/>
      <c r="H89" s="25"/>
    </row>
    <row r="90" spans="1:8" s="22" customFormat="1" x14ac:dyDescent="0.2">
      <c r="A90" s="21"/>
      <c r="B90" s="48"/>
      <c r="D90" s="23"/>
      <c r="E90" s="23"/>
      <c r="F90" s="24"/>
      <c r="G90" s="23"/>
      <c r="H90" s="25"/>
    </row>
    <row r="91" spans="1:8" s="22" customFormat="1" x14ac:dyDescent="0.2">
      <c r="A91" s="21"/>
      <c r="D91" s="23"/>
      <c r="E91" s="23"/>
      <c r="F91" s="24"/>
      <c r="G91" s="23"/>
      <c r="H91" s="25"/>
    </row>
  </sheetData>
  <phoneticPr fontId="0" type="noConversion"/>
  <printOptions horizontalCentered="1" verticalCentered="1"/>
  <pageMargins left="1.1811023622047245" right="0.59055118110236227" top="0" bottom="0" header="0" footer="0"/>
  <pageSetup paperSize="9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pane ySplit="7" topLeftCell="A8" activePane="bottomLeft" state="frozen"/>
      <selection pane="bottomLeft" activeCell="S25" sqref="S25"/>
    </sheetView>
  </sheetViews>
  <sheetFormatPr defaultRowHeight="12.75" x14ac:dyDescent="0.2"/>
  <cols>
    <col min="1" max="1" width="3.7109375" style="34" customWidth="1"/>
    <col min="2" max="2" width="12.7109375" style="34" customWidth="1"/>
    <col min="3" max="3" width="3.7109375" style="34" customWidth="1"/>
    <col min="4" max="4" width="4.140625" style="34" customWidth="1"/>
    <col min="5" max="7" width="4.7109375" style="34" customWidth="1"/>
    <col min="8" max="8" width="4.7109375" style="41" customWidth="1"/>
    <col min="9" max="9" width="3.7109375" style="34" customWidth="1"/>
    <col min="10" max="10" width="12.7109375" style="34" customWidth="1"/>
    <col min="11" max="11" width="3.7109375" style="34" customWidth="1"/>
    <col min="12" max="12" width="4.28515625" style="34" customWidth="1"/>
    <col min="13" max="14" width="4.7109375" style="34" customWidth="1"/>
    <col min="15" max="15" width="4.5703125" style="34" customWidth="1"/>
    <col min="16" max="16384" width="9.140625" style="34"/>
  </cols>
  <sheetData>
    <row r="1" spans="1:15" x14ac:dyDescent="0.2">
      <c r="L1" s="52"/>
    </row>
    <row r="6" spans="1:15" x14ac:dyDescent="0.2">
      <c r="A6" s="30" t="s">
        <v>144</v>
      </c>
      <c r="B6" s="87" t="s">
        <v>1</v>
      </c>
      <c r="C6" s="87" t="s">
        <v>145</v>
      </c>
      <c r="D6" s="30" t="s">
        <v>146</v>
      </c>
      <c r="E6" s="30">
        <v>110</v>
      </c>
      <c r="F6" s="30">
        <v>35</v>
      </c>
      <c r="G6" s="31" t="s">
        <v>147</v>
      </c>
      <c r="H6" s="88" t="s">
        <v>148</v>
      </c>
      <c r="I6" s="32" t="s">
        <v>144</v>
      </c>
      <c r="J6" s="87" t="s">
        <v>1</v>
      </c>
      <c r="K6" s="87" t="s">
        <v>145</v>
      </c>
      <c r="L6" s="30" t="s">
        <v>146</v>
      </c>
      <c r="M6" s="30">
        <v>35</v>
      </c>
      <c r="N6" s="31" t="s">
        <v>147</v>
      </c>
      <c r="O6" s="89" t="s">
        <v>148</v>
      </c>
    </row>
    <row r="7" spans="1:15" x14ac:dyDescent="0.2">
      <c r="A7" s="30" t="s">
        <v>149</v>
      </c>
      <c r="B7" s="87"/>
      <c r="C7" s="90"/>
      <c r="D7" s="30" t="s">
        <v>150</v>
      </c>
      <c r="E7" s="30" t="s">
        <v>150</v>
      </c>
      <c r="F7" s="30" t="s">
        <v>150</v>
      </c>
      <c r="G7" s="30" t="s">
        <v>150</v>
      </c>
      <c r="H7" s="88"/>
      <c r="I7" s="32" t="s">
        <v>149</v>
      </c>
      <c r="J7" s="87"/>
      <c r="K7" s="90"/>
      <c r="L7" s="30" t="s">
        <v>150</v>
      </c>
      <c r="M7" s="87" t="s">
        <v>151</v>
      </c>
      <c r="N7" s="90"/>
      <c r="O7" s="89"/>
    </row>
    <row r="8" spans="1:15" ht="15" customHeight="1" x14ac:dyDescent="0.2">
      <c r="A8" s="33"/>
      <c r="B8" s="54" t="s">
        <v>167</v>
      </c>
      <c r="C8" s="33"/>
      <c r="D8" s="33"/>
      <c r="E8" s="38"/>
      <c r="F8" s="38"/>
      <c r="G8" s="38"/>
      <c r="H8" s="46"/>
      <c r="I8" s="42" t="s">
        <v>230</v>
      </c>
      <c r="J8" s="35" t="s">
        <v>162</v>
      </c>
      <c r="K8" s="33" t="s">
        <v>156</v>
      </c>
      <c r="L8" s="36">
        <v>4</v>
      </c>
      <c r="M8" s="38">
        <v>0.317</v>
      </c>
      <c r="N8" s="60"/>
      <c r="O8" s="38">
        <f t="shared" ref="O8:O34" si="0">M8/L8*100</f>
        <v>7.9249999999999998</v>
      </c>
    </row>
    <row r="9" spans="1:15" ht="12" customHeight="1" x14ac:dyDescent="0.2">
      <c r="A9" s="45">
        <v>1</v>
      </c>
      <c r="B9" s="67" t="s">
        <v>168</v>
      </c>
      <c r="C9" s="33" t="s">
        <v>156</v>
      </c>
      <c r="D9" s="33">
        <v>25</v>
      </c>
      <c r="E9" s="62">
        <f>F9+G9</f>
        <v>5.47</v>
      </c>
      <c r="F9" s="62">
        <v>5.47</v>
      </c>
      <c r="G9" s="62">
        <v>0</v>
      </c>
      <c r="H9" s="46">
        <f t="shared" ref="H9:H22" si="1">E9/D9*100</f>
        <v>21.88</v>
      </c>
      <c r="I9" s="42" t="s">
        <v>231</v>
      </c>
      <c r="J9" s="35" t="s">
        <v>162</v>
      </c>
      <c r="K9" s="33" t="s">
        <v>154</v>
      </c>
      <c r="L9" s="36">
        <v>4</v>
      </c>
      <c r="M9" s="61">
        <v>1.67</v>
      </c>
      <c r="N9" s="50"/>
      <c r="O9" s="38">
        <f t="shared" si="0"/>
        <v>41.75</v>
      </c>
    </row>
    <row r="10" spans="1:15" ht="12" customHeight="1" x14ac:dyDescent="0.2">
      <c r="A10" s="45">
        <v>2</v>
      </c>
      <c r="B10" s="67" t="s">
        <v>168</v>
      </c>
      <c r="C10" s="33" t="s">
        <v>154</v>
      </c>
      <c r="D10" s="33">
        <v>25</v>
      </c>
      <c r="E10" s="62">
        <f>F10+G10</f>
        <v>2.31</v>
      </c>
      <c r="F10" s="62">
        <v>1.61</v>
      </c>
      <c r="G10" s="62">
        <v>0.7</v>
      </c>
      <c r="H10" s="46">
        <f t="shared" si="1"/>
        <v>9.24</v>
      </c>
      <c r="I10" s="42" t="s">
        <v>232</v>
      </c>
      <c r="J10" s="35" t="s">
        <v>163</v>
      </c>
      <c r="K10" s="33" t="s">
        <v>156</v>
      </c>
      <c r="L10" s="33">
        <v>1.6</v>
      </c>
      <c r="M10" s="86">
        <v>0.09</v>
      </c>
      <c r="N10" s="60"/>
      <c r="O10" s="38">
        <f t="shared" si="0"/>
        <v>5.6249999999999991</v>
      </c>
    </row>
    <row r="11" spans="1:15" ht="12" customHeight="1" x14ac:dyDescent="0.2">
      <c r="A11" s="45">
        <v>3</v>
      </c>
      <c r="B11" s="35" t="s">
        <v>171</v>
      </c>
      <c r="C11" s="33" t="s">
        <v>156</v>
      </c>
      <c r="D11" s="33">
        <v>6.3</v>
      </c>
      <c r="E11" s="62">
        <v>0.36</v>
      </c>
      <c r="F11" s="62">
        <v>0.35</v>
      </c>
      <c r="G11" s="62">
        <v>0</v>
      </c>
      <c r="H11" s="46">
        <f t="shared" si="1"/>
        <v>5.7142857142857144</v>
      </c>
      <c r="I11" s="42" t="s">
        <v>233</v>
      </c>
      <c r="J11" s="35" t="s">
        <v>163</v>
      </c>
      <c r="K11" s="33" t="s">
        <v>154</v>
      </c>
      <c r="L11" s="33">
        <v>1.6</v>
      </c>
      <c r="M11" s="86">
        <v>0.12</v>
      </c>
      <c r="N11" s="62"/>
      <c r="O11" s="38">
        <f t="shared" si="0"/>
        <v>7.5</v>
      </c>
    </row>
    <row r="12" spans="1:15" x14ac:dyDescent="0.2">
      <c r="A12" s="45">
        <v>4</v>
      </c>
      <c r="B12" s="35" t="s">
        <v>171</v>
      </c>
      <c r="C12" s="33" t="s">
        <v>154</v>
      </c>
      <c r="D12" s="36">
        <v>4</v>
      </c>
      <c r="E12" s="51">
        <v>0.52</v>
      </c>
      <c r="F12" s="62"/>
      <c r="G12" s="62">
        <v>0.51</v>
      </c>
      <c r="H12" s="46">
        <f t="shared" si="1"/>
        <v>13</v>
      </c>
      <c r="I12" s="42" t="s">
        <v>234</v>
      </c>
      <c r="J12" s="35" t="s">
        <v>164</v>
      </c>
      <c r="K12" s="33" t="s">
        <v>156</v>
      </c>
      <c r="L12" s="33">
        <v>1.6</v>
      </c>
      <c r="M12" s="86">
        <v>0.11</v>
      </c>
      <c r="N12" s="62"/>
      <c r="O12" s="38">
        <f t="shared" si="0"/>
        <v>6.8749999999999991</v>
      </c>
    </row>
    <row r="13" spans="1:15" x14ac:dyDescent="0.2">
      <c r="A13" s="45">
        <v>5</v>
      </c>
      <c r="B13" s="35" t="s">
        <v>174</v>
      </c>
      <c r="C13" s="33" t="s">
        <v>156</v>
      </c>
      <c r="D13" s="36">
        <v>10</v>
      </c>
      <c r="E13" s="62">
        <v>0.8</v>
      </c>
      <c r="F13" s="62" t="s">
        <v>267</v>
      </c>
      <c r="G13" s="62">
        <v>0.79</v>
      </c>
      <c r="H13" s="46">
        <f t="shared" si="1"/>
        <v>8</v>
      </c>
      <c r="I13" s="42" t="s">
        <v>235</v>
      </c>
      <c r="J13" s="35" t="s">
        <v>165</v>
      </c>
      <c r="K13" s="33" t="s">
        <v>156</v>
      </c>
      <c r="L13" s="33">
        <v>2.5</v>
      </c>
      <c r="M13" s="38">
        <v>0.28799999999999998</v>
      </c>
      <c r="N13" s="60"/>
      <c r="O13" s="38">
        <f t="shared" si="0"/>
        <v>11.52</v>
      </c>
    </row>
    <row r="14" spans="1:15" x14ac:dyDescent="0.2">
      <c r="A14" s="45">
        <v>6</v>
      </c>
      <c r="B14" s="35" t="s">
        <v>174</v>
      </c>
      <c r="C14" s="33" t="s">
        <v>154</v>
      </c>
      <c r="D14" s="33">
        <v>6.3</v>
      </c>
      <c r="E14" s="62">
        <v>0.45</v>
      </c>
      <c r="F14" s="62"/>
      <c r="G14" s="62">
        <v>0.44</v>
      </c>
      <c r="H14" s="46">
        <f t="shared" si="1"/>
        <v>7.1428571428571441</v>
      </c>
      <c r="I14" s="42" t="s">
        <v>236</v>
      </c>
      <c r="J14" s="35" t="s">
        <v>165</v>
      </c>
      <c r="K14" s="33" t="s">
        <v>154</v>
      </c>
      <c r="L14" s="33">
        <v>2.5</v>
      </c>
      <c r="M14" s="86">
        <v>0.104</v>
      </c>
      <c r="N14" s="62"/>
      <c r="O14" s="38">
        <f t="shared" si="0"/>
        <v>4.16</v>
      </c>
    </row>
    <row r="15" spans="1:15" x14ac:dyDescent="0.2">
      <c r="A15" s="45">
        <v>7</v>
      </c>
      <c r="B15" s="35" t="s">
        <v>177</v>
      </c>
      <c r="C15" s="33" t="s">
        <v>156</v>
      </c>
      <c r="D15" s="33">
        <v>6.3</v>
      </c>
      <c r="E15" s="62">
        <f>G15</f>
        <v>0.86</v>
      </c>
      <c r="F15" s="62" t="s">
        <v>267</v>
      </c>
      <c r="G15" s="62">
        <v>0.86</v>
      </c>
      <c r="H15" s="46">
        <f t="shared" si="1"/>
        <v>13.650793650793652</v>
      </c>
      <c r="I15" s="42" t="s">
        <v>237</v>
      </c>
      <c r="J15" s="35" t="s">
        <v>166</v>
      </c>
      <c r="K15" s="33" t="s">
        <v>156</v>
      </c>
      <c r="L15" s="77">
        <v>4</v>
      </c>
      <c r="M15" s="61">
        <v>1.57</v>
      </c>
      <c r="N15" s="78"/>
      <c r="O15" s="79">
        <f t="shared" si="0"/>
        <v>39.25</v>
      </c>
    </row>
    <row r="16" spans="1:15" x14ac:dyDescent="0.2">
      <c r="A16" s="45">
        <v>8</v>
      </c>
      <c r="B16" s="35" t="s">
        <v>177</v>
      </c>
      <c r="C16" s="33" t="s">
        <v>154</v>
      </c>
      <c r="D16" s="33">
        <v>6.3</v>
      </c>
      <c r="E16" s="62">
        <v>0.41</v>
      </c>
      <c r="F16" s="62">
        <v>0.41</v>
      </c>
      <c r="G16" s="62" t="s">
        <v>267</v>
      </c>
      <c r="H16" s="46">
        <f t="shared" si="1"/>
        <v>6.5079365079365088</v>
      </c>
      <c r="I16" s="42" t="s">
        <v>238</v>
      </c>
      <c r="J16" s="35" t="s">
        <v>166</v>
      </c>
      <c r="K16" s="33" t="s">
        <v>154</v>
      </c>
      <c r="L16" s="77">
        <v>6.3</v>
      </c>
      <c r="M16" s="61">
        <v>1.21</v>
      </c>
      <c r="N16" s="78"/>
      <c r="O16" s="79">
        <f t="shared" si="0"/>
        <v>19.206349206349209</v>
      </c>
    </row>
    <row r="17" spans="1:15" x14ac:dyDescent="0.2">
      <c r="A17" s="45">
        <v>9</v>
      </c>
      <c r="B17" s="35" t="s">
        <v>180</v>
      </c>
      <c r="C17" s="33" t="s">
        <v>156</v>
      </c>
      <c r="D17" s="36">
        <v>10</v>
      </c>
      <c r="E17" s="62">
        <v>3.54</v>
      </c>
      <c r="F17" s="62">
        <v>0</v>
      </c>
      <c r="G17" s="62">
        <v>3.53</v>
      </c>
      <c r="H17" s="46">
        <f t="shared" si="1"/>
        <v>35.4</v>
      </c>
      <c r="I17" s="42" t="s">
        <v>239</v>
      </c>
      <c r="J17" s="35" t="s">
        <v>169</v>
      </c>
      <c r="K17" s="33" t="s">
        <v>156</v>
      </c>
      <c r="L17" s="80">
        <v>1.8</v>
      </c>
      <c r="M17" s="38">
        <v>3.4000000000000002E-2</v>
      </c>
      <c r="N17" s="81"/>
      <c r="O17" s="79">
        <f t="shared" si="0"/>
        <v>1.8888888888888888</v>
      </c>
    </row>
    <row r="18" spans="1:15" x14ac:dyDescent="0.2">
      <c r="A18" s="45">
        <v>10</v>
      </c>
      <c r="B18" s="35" t="s">
        <v>180</v>
      </c>
      <c r="C18" s="33" t="s">
        <v>154</v>
      </c>
      <c r="D18" s="36">
        <v>25</v>
      </c>
      <c r="E18" s="62">
        <f>F18+G18</f>
        <v>4.72</v>
      </c>
      <c r="F18" s="62">
        <v>2.8</v>
      </c>
      <c r="G18" s="62">
        <v>1.92</v>
      </c>
      <c r="H18" s="46">
        <f t="shared" si="1"/>
        <v>18.88</v>
      </c>
      <c r="I18" s="42" t="s">
        <v>240</v>
      </c>
      <c r="J18" s="35" t="s">
        <v>169</v>
      </c>
      <c r="K18" s="33" t="s">
        <v>154</v>
      </c>
      <c r="L18" s="82">
        <v>1</v>
      </c>
      <c r="M18" s="86">
        <v>0.38</v>
      </c>
      <c r="N18" s="83"/>
      <c r="O18" s="79">
        <f t="shared" si="0"/>
        <v>38</v>
      </c>
    </row>
    <row r="19" spans="1:15" x14ac:dyDescent="0.2">
      <c r="A19" s="45">
        <v>11</v>
      </c>
      <c r="B19" s="67" t="s">
        <v>182</v>
      </c>
      <c r="C19" s="33" t="s">
        <v>156</v>
      </c>
      <c r="D19" s="36">
        <v>10</v>
      </c>
      <c r="E19" s="62">
        <v>1.04</v>
      </c>
      <c r="F19" s="62">
        <v>1.04</v>
      </c>
      <c r="G19" s="62">
        <v>0</v>
      </c>
      <c r="H19" s="46">
        <f t="shared" si="1"/>
        <v>10.4</v>
      </c>
      <c r="I19" s="42" t="s">
        <v>241</v>
      </c>
      <c r="J19" s="35" t="s">
        <v>170</v>
      </c>
      <c r="K19" s="33" t="s">
        <v>156</v>
      </c>
      <c r="L19" s="77">
        <v>4</v>
      </c>
      <c r="M19" s="86">
        <v>0.56999999999999995</v>
      </c>
      <c r="N19" s="79"/>
      <c r="O19" s="79">
        <f t="shared" si="0"/>
        <v>14.249999999999998</v>
      </c>
    </row>
    <row r="20" spans="1:15" x14ac:dyDescent="0.2">
      <c r="A20" s="45">
        <v>12</v>
      </c>
      <c r="B20" s="67" t="s">
        <v>182</v>
      </c>
      <c r="C20" s="33" t="s">
        <v>154</v>
      </c>
      <c r="D20" s="33">
        <v>6.3</v>
      </c>
      <c r="E20" s="62">
        <v>0.26</v>
      </c>
      <c r="F20" s="62" t="s">
        <v>267</v>
      </c>
      <c r="G20" s="62">
        <v>0.245</v>
      </c>
      <c r="H20" s="46">
        <f t="shared" si="1"/>
        <v>4.1269841269841274</v>
      </c>
      <c r="I20" s="42" t="s">
        <v>242</v>
      </c>
      <c r="J20" s="35" t="s">
        <v>170</v>
      </c>
      <c r="K20" s="33" t="s">
        <v>154</v>
      </c>
      <c r="L20" s="80">
        <v>2.5</v>
      </c>
      <c r="M20" s="86">
        <v>0</v>
      </c>
      <c r="N20" s="83"/>
      <c r="O20" s="79">
        <f t="shared" si="0"/>
        <v>0</v>
      </c>
    </row>
    <row r="21" spans="1:15" x14ac:dyDescent="0.2">
      <c r="A21" s="45">
        <v>13</v>
      </c>
      <c r="B21" s="35" t="s">
        <v>185</v>
      </c>
      <c r="C21" s="33" t="s">
        <v>156</v>
      </c>
      <c r="D21" s="68">
        <v>10</v>
      </c>
      <c r="E21" s="62">
        <f>F21+G21</f>
        <v>7.02</v>
      </c>
      <c r="F21" s="62">
        <v>5.56</v>
      </c>
      <c r="G21" s="62">
        <v>1.46</v>
      </c>
      <c r="H21" s="46">
        <f t="shared" si="1"/>
        <v>70.199999999999989</v>
      </c>
      <c r="I21" s="42" t="s">
        <v>243</v>
      </c>
      <c r="J21" s="35" t="s">
        <v>172</v>
      </c>
      <c r="K21" s="33" t="s">
        <v>156</v>
      </c>
      <c r="L21" s="80">
        <v>2.5</v>
      </c>
      <c r="M21" s="38">
        <v>0.32</v>
      </c>
      <c r="N21" s="81"/>
      <c r="O21" s="79">
        <f t="shared" si="0"/>
        <v>12.8</v>
      </c>
    </row>
    <row r="22" spans="1:15" x14ac:dyDescent="0.2">
      <c r="A22" s="45">
        <v>14</v>
      </c>
      <c r="B22" s="35" t="s">
        <v>185</v>
      </c>
      <c r="C22" s="33" t="s">
        <v>154</v>
      </c>
      <c r="D22" s="68">
        <v>16</v>
      </c>
      <c r="E22" s="62">
        <f>F22+G22</f>
        <v>4.0500000000000007</v>
      </c>
      <c r="F22" s="62">
        <v>2.95</v>
      </c>
      <c r="G22" s="62">
        <v>1.1000000000000001</v>
      </c>
      <c r="H22" s="46">
        <f t="shared" si="1"/>
        <v>25.312500000000004</v>
      </c>
      <c r="I22" s="42" t="s">
        <v>244</v>
      </c>
      <c r="J22" s="35" t="s">
        <v>172</v>
      </c>
      <c r="K22" s="33" t="s">
        <v>154</v>
      </c>
      <c r="L22" s="61">
        <v>1.8</v>
      </c>
      <c r="M22" s="86">
        <v>0</v>
      </c>
      <c r="N22" s="62"/>
      <c r="O22" s="38">
        <f t="shared" si="0"/>
        <v>0</v>
      </c>
    </row>
    <row r="23" spans="1:15" x14ac:dyDescent="0.2">
      <c r="A23" s="45">
        <v>15</v>
      </c>
      <c r="B23" s="35" t="s">
        <v>185</v>
      </c>
      <c r="C23" s="33" t="s">
        <v>188</v>
      </c>
      <c r="D23" s="61">
        <v>6.3</v>
      </c>
      <c r="E23" s="63"/>
      <c r="F23" s="62">
        <v>2.5299999999999998</v>
      </c>
      <c r="G23" s="62">
        <v>2.44</v>
      </c>
      <c r="H23" s="46">
        <f>F23/D23*100</f>
        <v>40.158730158730158</v>
      </c>
      <c r="I23" s="42" t="s">
        <v>245</v>
      </c>
      <c r="J23" s="35" t="s">
        <v>173</v>
      </c>
      <c r="K23" s="33" t="s">
        <v>156</v>
      </c>
      <c r="L23" s="33">
        <v>2.5</v>
      </c>
      <c r="M23" s="86">
        <v>1.05</v>
      </c>
      <c r="N23" s="62"/>
      <c r="O23" s="38">
        <f t="shared" si="0"/>
        <v>42.000000000000007</v>
      </c>
    </row>
    <row r="24" spans="1:15" x14ac:dyDescent="0.2">
      <c r="A24" s="45">
        <v>16</v>
      </c>
      <c r="B24" s="35" t="s">
        <v>189</v>
      </c>
      <c r="C24" s="33" t="s">
        <v>156</v>
      </c>
      <c r="D24" s="61">
        <v>10</v>
      </c>
      <c r="E24" s="62">
        <f>F24+G24</f>
        <v>4.42</v>
      </c>
      <c r="F24" s="62">
        <v>3.87</v>
      </c>
      <c r="G24" s="62">
        <v>0.55000000000000004</v>
      </c>
      <c r="H24" s="46">
        <f>F24/D24*100</f>
        <v>38.700000000000003</v>
      </c>
      <c r="I24" s="42" t="s">
        <v>246</v>
      </c>
      <c r="J24" s="35" t="s">
        <v>175</v>
      </c>
      <c r="K24" s="33" t="s">
        <v>156</v>
      </c>
      <c r="L24" s="36">
        <v>10</v>
      </c>
      <c r="M24" s="38">
        <v>0.38400000000000001</v>
      </c>
      <c r="N24" s="60"/>
      <c r="O24" s="38">
        <f t="shared" si="0"/>
        <v>3.8400000000000003</v>
      </c>
    </row>
    <row r="25" spans="1:15" x14ac:dyDescent="0.2">
      <c r="A25" s="45">
        <v>17</v>
      </c>
      <c r="B25" s="35" t="s">
        <v>189</v>
      </c>
      <c r="C25" s="33" t="s">
        <v>154</v>
      </c>
      <c r="D25" s="61">
        <v>6.3</v>
      </c>
      <c r="E25" s="66">
        <v>0</v>
      </c>
      <c r="F25" s="66">
        <v>0</v>
      </c>
      <c r="G25" s="66">
        <v>0</v>
      </c>
      <c r="H25" s="46"/>
      <c r="I25" s="42" t="s">
        <v>247</v>
      </c>
      <c r="J25" s="35" t="s">
        <v>175</v>
      </c>
      <c r="K25" s="33" t="s">
        <v>154</v>
      </c>
      <c r="L25" s="36">
        <v>10</v>
      </c>
      <c r="M25" s="61">
        <v>1.05</v>
      </c>
      <c r="N25" s="50"/>
      <c r="O25" s="38">
        <f t="shared" si="0"/>
        <v>10.500000000000002</v>
      </c>
    </row>
    <row r="26" spans="1:15" x14ac:dyDescent="0.2">
      <c r="A26" s="45">
        <v>18</v>
      </c>
      <c r="B26" s="35" t="s">
        <v>191</v>
      </c>
      <c r="C26" s="33" t="s">
        <v>156</v>
      </c>
      <c r="D26" s="61">
        <v>2.5</v>
      </c>
      <c r="E26" s="62">
        <v>0</v>
      </c>
      <c r="F26" s="63"/>
      <c r="G26" s="66">
        <v>0</v>
      </c>
      <c r="H26" s="46">
        <f>G26/D26*100</f>
        <v>0</v>
      </c>
      <c r="I26" s="42" t="s">
        <v>250</v>
      </c>
      <c r="J26" s="35" t="s">
        <v>176</v>
      </c>
      <c r="K26" s="33" t="s">
        <v>156</v>
      </c>
      <c r="L26" s="36">
        <v>4</v>
      </c>
      <c r="M26" s="86">
        <v>1.59</v>
      </c>
      <c r="N26" s="62"/>
      <c r="O26" s="38">
        <f t="shared" si="0"/>
        <v>39.75</v>
      </c>
    </row>
    <row r="27" spans="1:15" x14ac:dyDescent="0.2">
      <c r="A27" s="45">
        <v>19</v>
      </c>
      <c r="B27" s="35" t="s">
        <v>191</v>
      </c>
      <c r="C27" s="33" t="s">
        <v>154</v>
      </c>
      <c r="D27" s="61">
        <v>2.5</v>
      </c>
      <c r="E27" s="85">
        <v>0.31</v>
      </c>
      <c r="F27" s="84"/>
      <c r="G27" s="85">
        <v>0.30399999999999999</v>
      </c>
      <c r="H27" s="46">
        <f>E27/D27*100</f>
        <v>12.4</v>
      </c>
      <c r="I27" s="42" t="s">
        <v>251</v>
      </c>
      <c r="J27" s="37" t="s">
        <v>178</v>
      </c>
      <c r="K27" s="33" t="s">
        <v>156</v>
      </c>
      <c r="L27" s="33">
        <v>2.5</v>
      </c>
      <c r="M27" s="86">
        <v>0.46</v>
      </c>
      <c r="N27" s="62"/>
      <c r="O27" s="38">
        <f t="shared" si="0"/>
        <v>18.399999999999999</v>
      </c>
    </row>
    <row r="28" spans="1:15" ht="11.25" customHeight="1" x14ac:dyDescent="0.2">
      <c r="A28" s="40"/>
      <c r="B28" s="54" t="s">
        <v>152</v>
      </c>
      <c r="C28" s="33"/>
      <c r="D28" s="33"/>
      <c r="E28" s="38"/>
      <c r="F28" s="38"/>
      <c r="G28" s="38"/>
      <c r="H28" s="46"/>
      <c r="I28" s="42" t="s">
        <v>252</v>
      </c>
      <c r="J28" s="35" t="s">
        <v>179</v>
      </c>
      <c r="K28" s="33" t="s">
        <v>156</v>
      </c>
      <c r="L28" s="36">
        <v>4</v>
      </c>
      <c r="M28" s="86">
        <v>1.76</v>
      </c>
      <c r="N28" s="62"/>
      <c r="O28" s="38">
        <f t="shared" si="0"/>
        <v>44</v>
      </c>
    </row>
    <row r="29" spans="1:15" x14ac:dyDescent="0.2">
      <c r="A29" s="45" t="s">
        <v>208</v>
      </c>
      <c r="B29" s="76" t="s">
        <v>193</v>
      </c>
      <c r="C29" s="33" t="s">
        <v>156</v>
      </c>
      <c r="D29" s="61">
        <v>10</v>
      </c>
      <c r="E29" s="63"/>
      <c r="F29" s="62">
        <v>7.24</v>
      </c>
      <c r="G29" s="62"/>
      <c r="H29" s="46">
        <f t="shared" ref="H29:H34" si="2">F29/D29*100</f>
        <v>72.399999999999991</v>
      </c>
      <c r="I29" s="42" t="s">
        <v>253</v>
      </c>
      <c r="J29" s="35" t="s">
        <v>179</v>
      </c>
      <c r="K29" s="33" t="s">
        <v>154</v>
      </c>
      <c r="L29" s="36">
        <v>4</v>
      </c>
      <c r="M29" s="86">
        <v>1.54</v>
      </c>
      <c r="N29" s="62"/>
      <c r="O29" s="38">
        <f t="shared" si="0"/>
        <v>38.5</v>
      </c>
    </row>
    <row r="30" spans="1:15" x14ac:dyDescent="0.2">
      <c r="A30" s="45" t="s">
        <v>209</v>
      </c>
      <c r="B30" s="76" t="s">
        <v>193</v>
      </c>
      <c r="C30" s="33" t="s">
        <v>154</v>
      </c>
      <c r="D30" s="61">
        <v>10</v>
      </c>
      <c r="E30" s="63"/>
      <c r="F30" s="62">
        <v>3.92</v>
      </c>
      <c r="G30" s="62"/>
      <c r="H30" s="46">
        <f t="shared" si="2"/>
        <v>39.200000000000003</v>
      </c>
      <c r="I30" s="42" t="s">
        <v>254</v>
      </c>
      <c r="J30" s="35" t="s">
        <v>181</v>
      </c>
      <c r="K30" s="33" t="s">
        <v>154</v>
      </c>
      <c r="L30" s="36">
        <v>1.8</v>
      </c>
      <c r="M30" s="86">
        <v>0.52</v>
      </c>
      <c r="N30" s="62"/>
      <c r="O30" s="38">
        <f t="shared" si="0"/>
        <v>28.888888888888893</v>
      </c>
    </row>
    <row r="31" spans="1:15" x14ac:dyDescent="0.2">
      <c r="A31" s="45" t="s">
        <v>210</v>
      </c>
      <c r="B31" s="35" t="s">
        <v>194</v>
      </c>
      <c r="C31" s="33" t="s">
        <v>156</v>
      </c>
      <c r="D31" s="61">
        <v>16</v>
      </c>
      <c r="E31" s="63"/>
      <c r="F31" s="62">
        <v>5.44</v>
      </c>
      <c r="G31" s="62"/>
      <c r="H31" s="46">
        <f t="shared" si="2"/>
        <v>34</v>
      </c>
      <c r="I31" s="42" t="s">
        <v>255</v>
      </c>
      <c r="J31" s="35" t="s">
        <v>183</v>
      </c>
      <c r="K31" s="33" t="s">
        <v>156</v>
      </c>
      <c r="L31" s="36">
        <v>1</v>
      </c>
      <c r="M31" s="38">
        <v>0.04</v>
      </c>
      <c r="N31" s="60"/>
      <c r="O31" s="38">
        <f t="shared" si="0"/>
        <v>4</v>
      </c>
    </row>
    <row r="32" spans="1:15" x14ac:dyDescent="0.2">
      <c r="A32" s="45" t="s">
        <v>211</v>
      </c>
      <c r="B32" s="35" t="s">
        <v>194</v>
      </c>
      <c r="C32" s="33" t="s">
        <v>154</v>
      </c>
      <c r="D32" s="61">
        <v>16</v>
      </c>
      <c r="E32" s="63"/>
      <c r="F32" s="62">
        <v>3.28</v>
      </c>
      <c r="G32" s="62"/>
      <c r="H32" s="46">
        <f t="shared" si="2"/>
        <v>20.5</v>
      </c>
      <c r="I32" s="42" t="s">
        <v>256</v>
      </c>
      <c r="J32" s="35" t="s">
        <v>183</v>
      </c>
      <c r="K32" s="33" t="s">
        <v>154</v>
      </c>
      <c r="L32" s="33">
        <v>1.6</v>
      </c>
      <c r="M32" s="61">
        <v>0.27400000000000002</v>
      </c>
      <c r="N32" s="50"/>
      <c r="O32" s="38">
        <f t="shared" si="0"/>
        <v>17.125</v>
      </c>
    </row>
    <row r="33" spans="1:15" x14ac:dyDescent="0.2">
      <c r="A33" s="45" t="s">
        <v>212</v>
      </c>
      <c r="B33" s="35" t="s">
        <v>195</v>
      </c>
      <c r="C33" s="33" t="s">
        <v>156</v>
      </c>
      <c r="D33" s="61">
        <v>10</v>
      </c>
      <c r="E33" s="63"/>
      <c r="F33" s="62">
        <v>3.2</v>
      </c>
      <c r="G33" s="62"/>
      <c r="H33" s="46">
        <f t="shared" si="2"/>
        <v>32</v>
      </c>
      <c r="I33" s="42" t="s">
        <v>257</v>
      </c>
      <c r="J33" s="35" t="s">
        <v>184</v>
      </c>
      <c r="K33" s="33" t="s">
        <v>156</v>
      </c>
      <c r="L33" s="36">
        <v>4</v>
      </c>
      <c r="M33" s="86">
        <v>0.63</v>
      </c>
      <c r="N33" s="62"/>
      <c r="O33" s="38">
        <f t="shared" si="0"/>
        <v>15.75</v>
      </c>
    </row>
    <row r="34" spans="1:15" x14ac:dyDescent="0.2">
      <c r="A34" s="45" t="s">
        <v>213</v>
      </c>
      <c r="B34" s="35" t="s">
        <v>195</v>
      </c>
      <c r="C34" s="33" t="s">
        <v>154</v>
      </c>
      <c r="D34" s="61">
        <v>10</v>
      </c>
      <c r="E34" s="63"/>
      <c r="F34" s="62">
        <v>3.68</v>
      </c>
      <c r="G34" s="62"/>
      <c r="H34" s="46">
        <f t="shared" si="2"/>
        <v>36.799999999999997</v>
      </c>
      <c r="I34" s="42" t="s">
        <v>258</v>
      </c>
      <c r="J34" s="35" t="s">
        <v>184</v>
      </c>
      <c r="K34" s="33" t="s">
        <v>154</v>
      </c>
      <c r="L34" s="36">
        <v>4</v>
      </c>
      <c r="M34" s="38">
        <v>1.07</v>
      </c>
      <c r="N34" s="60"/>
      <c r="O34" s="38">
        <f t="shared" si="0"/>
        <v>26.75</v>
      </c>
    </row>
    <row r="35" spans="1:15" x14ac:dyDescent="0.2">
      <c r="A35" s="45" t="s">
        <v>214</v>
      </c>
      <c r="B35" s="35" t="s">
        <v>196</v>
      </c>
      <c r="C35" s="33" t="s">
        <v>156</v>
      </c>
      <c r="D35" s="61">
        <v>6.3</v>
      </c>
      <c r="E35" s="63"/>
      <c r="F35" s="62">
        <v>4.05</v>
      </c>
      <c r="G35" s="62"/>
      <c r="H35" s="46">
        <f t="shared" ref="H35:H50" si="3">F35/D35*100</f>
        <v>64.285714285714278</v>
      </c>
      <c r="I35" s="42" t="s">
        <v>259</v>
      </c>
      <c r="J35" s="35" t="s">
        <v>186</v>
      </c>
      <c r="K35" s="33" t="s">
        <v>156</v>
      </c>
      <c r="L35" s="33">
        <v>1.6</v>
      </c>
      <c r="M35" s="86">
        <v>0.28499999999999998</v>
      </c>
      <c r="N35" s="62"/>
      <c r="O35" s="38">
        <f t="shared" ref="O35:O51" si="4">M35/L35*100</f>
        <v>17.812499999999996</v>
      </c>
    </row>
    <row r="36" spans="1:15" x14ac:dyDescent="0.2">
      <c r="A36" s="45" t="s">
        <v>215</v>
      </c>
      <c r="B36" s="35" t="s">
        <v>196</v>
      </c>
      <c r="C36" s="33" t="s">
        <v>154</v>
      </c>
      <c r="D36" s="61">
        <v>5.6</v>
      </c>
      <c r="E36" s="63"/>
      <c r="F36" s="62">
        <v>1.65</v>
      </c>
      <c r="G36" s="62"/>
      <c r="H36" s="46">
        <f t="shared" si="3"/>
        <v>29.464285714285715</v>
      </c>
      <c r="I36" s="42" t="s">
        <v>260</v>
      </c>
      <c r="J36" s="35" t="s">
        <v>186</v>
      </c>
      <c r="K36" s="33" t="s">
        <v>154</v>
      </c>
      <c r="L36" s="68">
        <v>1</v>
      </c>
      <c r="M36" s="86">
        <v>0</v>
      </c>
      <c r="N36" s="62"/>
      <c r="O36" s="38">
        <f t="shared" si="4"/>
        <v>0</v>
      </c>
    </row>
    <row r="37" spans="1:15" x14ac:dyDescent="0.2">
      <c r="A37" s="45" t="s">
        <v>216</v>
      </c>
      <c r="B37" s="35" t="s">
        <v>197</v>
      </c>
      <c r="C37" s="33" t="s">
        <v>156</v>
      </c>
      <c r="D37" s="68">
        <v>6.3</v>
      </c>
      <c r="E37" s="69"/>
      <c r="F37" s="62">
        <v>1.32</v>
      </c>
      <c r="G37" s="62"/>
      <c r="H37" s="46">
        <f t="shared" si="3"/>
        <v>20.952380952380953</v>
      </c>
      <c r="I37" s="42" t="s">
        <v>261</v>
      </c>
      <c r="J37" s="35" t="s">
        <v>187</v>
      </c>
      <c r="K37" s="33" t="s">
        <v>156</v>
      </c>
      <c r="L37" s="68">
        <v>4</v>
      </c>
      <c r="M37" s="86">
        <v>0.78</v>
      </c>
      <c r="N37" s="62"/>
      <c r="O37" s="38">
        <f t="shared" si="4"/>
        <v>19.5</v>
      </c>
    </row>
    <row r="38" spans="1:15" x14ac:dyDescent="0.2">
      <c r="A38" s="45" t="s">
        <v>217</v>
      </c>
      <c r="B38" s="35" t="s">
        <v>197</v>
      </c>
      <c r="C38" s="33" t="s">
        <v>154</v>
      </c>
      <c r="D38" s="68">
        <v>6.3</v>
      </c>
      <c r="E38" s="70"/>
      <c r="F38" s="62">
        <v>2.16</v>
      </c>
      <c r="G38" s="62"/>
      <c r="H38" s="46">
        <f t="shared" si="3"/>
        <v>34.285714285714292</v>
      </c>
      <c r="I38" s="42" t="s">
        <v>262</v>
      </c>
      <c r="J38" s="35" t="s">
        <v>187</v>
      </c>
      <c r="K38" s="33" t="s">
        <v>154</v>
      </c>
      <c r="L38" s="33">
        <v>1.6</v>
      </c>
      <c r="M38" s="86">
        <v>0</v>
      </c>
      <c r="N38" s="50"/>
      <c r="O38" s="38">
        <f t="shared" si="4"/>
        <v>0</v>
      </c>
    </row>
    <row r="39" spans="1:15" x14ac:dyDescent="0.2">
      <c r="A39" s="45" t="s">
        <v>218</v>
      </c>
      <c r="B39" s="35" t="s">
        <v>198</v>
      </c>
      <c r="C39" s="33" t="s">
        <v>156</v>
      </c>
      <c r="D39" s="68">
        <v>4</v>
      </c>
      <c r="E39" s="71"/>
      <c r="F39" s="66">
        <v>1.1599999999999999</v>
      </c>
      <c r="G39" s="66"/>
      <c r="H39" s="46">
        <f t="shared" si="3"/>
        <v>28.999999999999996</v>
      </c>
      <c r="I39" s="42" t="s">
        <v>263</v>
      </c>
      <c r="J39" s="35" t="s">
        <v>190</v>
      </c>
      <c r="K39" s="33" t="s">
        <v>156</v>
      </c>
      <c r="L39" s="36">
        <v>10</v>
      </c>
      <c r="M39" s="38">
        <v>1.78</v>
      </c>
      <c r="N39" s="60"/>
      <c r="O39" s="38">
        <f t="shared" si="4"/>
        <v>17.8</v>
      </c>
    </row>
    <row r="40" spans="1:15" x14ac:dyDescent="0.2">
      <c r="A40" s="45" t="s">
        <v>219</v>
      </c>
      <c r="B40" s="35" t="s">
        <v>198</v>
      </c>
      <c r="C40" s="33" t="s">
        <v>154</v>
      </c>
      <c r="D40" s="68">
        <v>4</v>
      </c>
      <c r="E40" s="70"/>
      <c r="F40" s="62">
        <v>1.01</v>
      </c>
      <c r="G40" s="62"/>
      <c r="H40" s="46">
        <f t="shared" si="3"/>
        <v>25.25</v>
      </c>
      <c r="I40" s="42" t="s">
        <v>268</v>
      </c>
      <c r="J40" s="35" t="s">
        <v>190</v>
      </c>
      <c r="K40" s="33" t="s">
        <v>154</v>
      </c>
      <c r="L40" s="36">
        <v>10</v>
      </c>
      <c r="M40" s="86">
        <v>4.4400000000000004</v>
      </c>
      <c r="N40" s="62"/>
      <c r="O40" s="38">
        <f t="shared" si="4"/>
        <v>44.400000000000006</v>
      </c>
    </row>
    <row r="41" spans="1:15" x14ac:dyDescent="0.2">
      <c r="A41" s="45" t="s">
        <v>220</v>
      </c>
      <c r="B41" s="35" t="s">
        <v>199</v>
      </c>
      <c r="C41" s="33" t="s">
        <v>156</v>
      </c>
      <c r="D41" s="72">
        <v>4</v>
      </c>
      <c r="E41" s="66"/>
      <c r="F41" s="73">
        <v>1.18</v>
      </c>
      <c r="G41" s="73"/>
      <c r="H41" s="46">
        <f t="shared" si="3"/>
        <v>29.5</v>
      </c>
      <c r="I41" s="42" t="s">
        <v>269</v>
      </c>
      <c r="J41" s="35" t="s">
        <v>192</v>
      </c>
      <c r="K41" s="33" t="s">
        <v>156</v>
      </c>
      <c r="L41" s="33">
        <v>1.6</v>
      </c>
      <c r="M41" s="61">
        <v>0.42</v>
      </c>
      <c r="N41" s="50"/>
      <c r="O41" s="38">
        <f t="shared" si="4"/>
        <v>26.249999999999996</v>
      </c>
    </row>
    <row r="42" spans="1:15" x14ac:dyDescent="0.2">
      <c r="A42" s="45" t="s">
        <v>221</v>
      </c>
      <c r="B42" s="35" t="s">
        <v>199</v>
      </c>
      <c r="C42" s="33" t="s">
        <v>154</v>
      </c>
      <c r="D42" s="68">
        <v>4</v>
      </c>
      <c r="E42" s="63"/>
      <c r="F42" s="62">
        <v>0</v>
      </c>
      <c r="G42" s="62"/>
      <c r="H42" s="46">
        <f t="shared" si="3"/>
        <v>0</v>
      </c>
      <c r="I42" s="42" t="s">
        <v>270</v>
      </c>
      <c r="J42" s="35" t="s">
        <v>248</v>
      </c>
      <c r="K42" s="33" t="s">
        <v>156</v>
      </c>
      <c r="L42" s="77">
        <v>4</v>
      </c>
      <c r="M42" s="61">
        <v>1.34</v>
      </c>
      <c r="N42" s="78"/>
      <c r="O42" s="79">
        <f t="shared" si="4"/>
        <v>33.5</v>
      </c>
    </row>
    <row r="43" spans="1:15" x14ac:dyDescent="0.2">
      <c r="A43" s="45" t="s">
        <v>222</v>
      </c>
      <c r="B43" s="67" t="s">
        <v>153</v>
      </c>
      <c r="C43" s="74" t="s">
        <v>156</v>
      </c>
      <c r="D43" s="61">
        <v>2.5</v>
      </c>
      <c r="E43" s="66"/>
      <c r="F43" s="33">
        <v>0</v>
      </c>
      <c r="G43" s="66"/>
      <c r="H43" s="46">
        <f t="shared" si="3"/>
        <v>0</v>
      </c>
      <c r="I43" s="42" t="s">
        <v>271</v>
      </c>
      <c r="J43" s="35" t="s">
        <v>248</v>
      </c>
      <c r="K43" s="33" t="s">
        <v>154</v>
      </c>
      <c r="L43" s="77">
        <v>4</v>
      </c>
      <c r="M43" s="61">
        <v>0</v>
      </c>
      <c r="N43" s="78"/>
      <c r="O43" s="79">
        <f t="shared" si="4"/>
        <v>0</v>
      </c>
    </row>
    <row r="44" spans="1:15" x14ac:dyDescent="0.2">
      <c r="A44" s="45" t="s">
        <v>223</v>
      </c>
      <c r="B44" s="35" t="s">
        <v>153</v>
      </c>
      <c r="C44" s="33" t="s">
        <v>154</v>
      </c>
      <c r="D44" s="61">
        <v>2.5</v>
      </c>
      <c r="E44" s="66"/>
      <c r="F44" s="86">
        <v>0.3</v>
      </c>
      <c r="G44" s="62"/>
      <c r="H44" s="46">
        <f t="shared" si="3"/>
        <v>12</v>
      </c>
      <c r="I44" s="42" t="s">
        <v>272</v>
      </c>
      <c r="J44" s="35" t="s">
        <v>281</v>
      </c>
      <c r="K44" s="33" t="s">
        <v>156</v>
      </c>
      <c r="L44" s="36">
        <v>6.3</v>
      </c>
      <c r="M44" s="61">
        <v>0.30099999999999999</v>
      </c>
      <c r="N44" s="50"/>
      <c r="O44" s="38">
        <f t="shared" si="4"/>
        <v>4.7777777777777777</v>
      </c>
    </row>
    <row r="45" spans="1:15" x14ac:dyDescent="0.2">
      <c r="A45" s="45" t="s">
        <v>224</v>
      </c>
      <c r="B45" s="35" t="s">
        <v>155</v>
      </c>
      <c r="C45" s="33" t="s">
        <v>156</v>
      </c>
      <c r="D45" s="64">
        <v>2.5</v>
      </c>
      <c r="E45" s="65"/>
      <c r="F45" s="38">
        <v>0.41499999999999998</v>
      </c>
      <c r="G45" s="75"/>
      <c r="H45" s="46">
        <f t="shared" si="3"/>
        <v>16.599999999999998</v>
      </c>
      <c r="I45" s="42" t="s">
        <v>273</v>
      </c>
      <c r="J45" s="35" t="s">
        <v>281</v>
      </c>
      <c r="K45" s="33" t="s">
        <v>154</v>
      </c>
      <c r="L45" s="36">
        <v>6.3</v>
      </c>
      <c r="M45" s="61">
        <v>0.42</v>
      </c>
      <c r="N45" s="50"/>
      <c r="O45" s="38">
        <f t="shared" si="4"/>
        <v>6.666666666666667</v>
      </c>
    </row>
    <row r="46" spans="1:15" x14ac:dyDescent="0.2">
      <c r="A46" s="45" t="s">
        <v>225</v>
      </c>
      <c r="B46" s="35" t="s">
        <v>155</v>
      </c>
      <c r="C46" s="33" t="s">
        <v>154</v>
      </c>
      <c r="D46" s="61">
        <v>2.5</v>
      </c>
      <c r="E46" s="50"/>
      <c r="F46" s="38">
        <v>0</v>
      </c>
      <c r="G46" s="75"/>
      <c r="H46" s="46">
        <f t="shared" si="3"/>
        <v>0</v>
      </c>
      <c r="I46" s="42" t="s">
        <v>274</v>
      </c>
      <c r="J46" s="35" t="s">
        <v>159</v>
      </c>
      <c r="K46" s="33" t="s">
        <v>156</v>
      </c>
      <c r="L46" s="33">
        <v>2.5</v>
      </c>
      <c r="M46" s="38">
        <v>0.15</v>
      </c>
      <c r="N46" s="60"/>
      <c r="O46" s="38">
        <f t="shared" si="4"/>
        <v>6</v>
      </c>
    </row>
    <row r="47" spans="1:15" x14ac:dyDescent="0.2">
      <c r="A47" s="45" t="s">
        <v>226</v>
      </c>
      <c r="B47" s="35" t="s">
        <v>157</v>
      </c>
      <c r="C47" s="33" t="s">
        <v>156</v>
      </c>
      <c r="D47" s="61">
        <v>2.5</v>
      </c>
      <c r="E47" s="51"/>
      <c r="F47" s="38">
        <v>0.44</v>
      </c>
      <c r="G47" s="75"/>
      <c r="H47" s="46">
        <f t="shared" si="3"/>
        <v>17.599999999999998</v>
      </c>
      <c r="I47" s="42" t="s">
        <v>275</v>
      </c>
      <c r="J47" s="35" t="s">
        <v>159</v>
      </c>
      <c r="K47" s="33" t="s">
        <v>154</v>
      </c>
      <c r="L47" s="33">
        <v>2.5</v>
      </c>
      <c r="M47" s="61">
        <v>0</v>
      </c>
      <c r="N47" s="50"/>
      <c r="O47" s="38">
        <f t="shared" si="4"/>
        <v>0</v>
      </c>
    </row>
    <row r="48" spans="1:15" x14ac:dyDescent="0.2">
      <c r="A48" s="45" t="s">
        <v>227</v>
      </c>
      <c r="B48" s="35" t="s">
        <v>157</v>
      </c>
      <c r="C48" s="33" t="s">
        <v>154</v>
      </c>
      <c r="D48" s="61">
        <v>1.6</v>
      </c>
      <c r="E48" s="50"/>
      <c r="F48" s="38">
        <v>0</v>
      </c>
      <c r="G48" s="75"/>
      <c r="H48" s="46">
        <f t="shared" si="3"/>
        <v>0</v>
      </c>
      <c r="I48" s="42" t="s">
        <v>277</v>
      </c>
      <c r="J48" s="35" t="s">
        <v>160</v>
      </c>
      <c r="K48" s="33" t="s">
        <v>156</v>
      </c>
      <c r="L48" s="36">
        <v>1</v>
      </c>
      <c r="M48" s="38">
        <v>0.15</v>
      </c>
      <c r="N48" s="60"/>
      <c r="O48" s="38">
        <f t="shared" si="4"/>
        <v>15</v>
      </c>
    </row>
    <row r="49" spans="1:15" x14ac:dyDescent="0.2">
      <c r="A49" s="45" t="s">
        <v>228</v>
      </c>
      <c r="B49" s="35" t="s">
        <v>158</v>
      </c>
      <c r="C49" s="33" t="s">
        <v>156</v>
      </c>
      <c r="D49" s="61">
        <v>2.5</v>
      </c>
      <c r="E49" s="51"/>
      <c r="F49" s="38">
        <v>7.0000000000000007E-2</v>
      </c>
      <c r="G49" s="75"/>
      <c r="H49" s="46">
        <f t="shared" si="3"/>
        <v>2.8000000000000003</v>
      </c>
      <c r="I49" s="42" t="s">
        <v>278</v>
      </c>
      <c r="J49" s="35" t="s">
        <v>160</v>
      </c>
      <c r="K49" s="33" t="s">
        <v>154</v>
      </c>
      <c r="L49" s="36">
        <v>1</v>
      </c>
      <c r="M49" s="86">
        <v>0.32</v>
      </c>
      <c r="N49" s="62"/>
      <c r="O49" s="38">
        <f t="shared" si="4"/>
        <v>32</v>
      </c>
    </row>
    <row r="50" spans="1:15" x14ac:dyDescent="0.2">
      <c r="A50" s="45" t="s">
        <v>229</v>
      </c>
      <c r="B50" s="35" t="s">
        <v>158</v>
      </c>
      <c r="C50" s="33" t="s">
        <v>154</v>
      </c>
      <c r="D50" s="61">
        <v>2.5</v>
      </c>
      <c r="E50" s="50"/>
      <c r="F50" s="38">
        <v>0.187</v>
      </c>
      <c r="G50" s="55"/>
      <c r="H50" s="46">
        <f t="shared" si="3"/>
        <v>7.48</v>
      </c>
      <c r="I50" s="42" t="s">
        <v>279</v>
      </c>
      <c r="J50" s="35" t="s">
        <v>161</v>
      </c>
      <c r="K50" s="33" t="s">
        <v>156</v>
      </c>
      <c r="L50" s="33">
        <v>1.6</v>
      </c>
      <c r="M50" s="38">
        <v>0.19600000000000001</v>
      </c>
      <c r="N50" s="60"/>
      <c r="O50" s="38">
        <f t="shared" si="4"/>
        <v>12.25</v>
      </c>
    </row>
    <row r="51" spans="1:15" x14ac:dyDescent="0.2">
      <c r="A51" s="45"/>
      <c r="B51" s="35"/>
      <c r="C51" s="33"/>
      <c r="D51" s="61"/>
      <c r="E51" s="63"/>
      <c r="F51" s="62"/>
      <c r="G51" s="62"/>
      <c r="H51" s="46"/>
      <c r="I51" s="42" t="s">
        <v>280</v>
      </c>
      <c r="J51" s="35" t="s">
        <v>161</v>
      </c>
      <c r="K51" s="33" t="s">
        <v>154</v>
      </c>
      <c r="L51" s="33">
        <v>1.6</v>
      </c>
      <c r="M51" s="86">
        <v>0</v>
      </c>
      <c r="N51" s="62"/>
      <c r="O51" s="38">
        <f t="shared" si="4"/>
        <v>0</v>
      </c>
    </row>
    <row r="52" spans="1:15" x14ac:dyDescent="0.2">
      <c r="A52" s="56"/>
      <c r="B52" s="43"/>
      <c r="C52" s="39"/>
      <c r="D52" s="57"/>
      <c r="E52" s="59"/>
      <c r="F52" s="58"/>
      <c r="G52" s="55"/>
      <c r="H52" s="58"/>
      <c r="I52" s="56"/>
      <c r="J52" s="43"/>
      <c r="K52" s="39"/>
      <c r="L52" s="39"/>
      <c r="M52" s="75"/>
      <c r="N52" s="75"/>
      <c r="O52" s="58"/>
    </row>
    <row r="53" spans="1:15" x14ac:dyDescent="0.2">
      <c r="A53" s="56"/>
      <c r="B53" s="43"/>
      <c r="C53" s="39"/>
      <c r="D53" s="57"/>
      <c r="E53" s="59"/>
      <c r="F53" s="58"/>
      <c r="G53" s="55"/>
      <c r="H53" s="58"/>
      <c r="I53" s="56"/>
      <c r="J53" s="43"/>
      <c r="K53" s="39"/>
      <c r="L53" s="39"/>
      <c r="M53" s="75"/>
      <c r="N53" s="75"/>
      <c r="O53" s="58"/>
    </row>
  </sheetData>
  <mergeCells count="7">
    <mergeCell ref="B6:B7"/>
    <mergeCell ref="J6:J7"/>
    <mergeCell ref="H6:H7"/>
    <mergeCell ref="O6:O7"/>
    <mergeCell ref="C6:C7"/>
    <mergeCell ref="K6:K7"/>
    <mergeCell ref="M7:N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загр.ВЛ_05_МСК</vt:lpstr>
      <vt:lpstr>Лето 2010</vt:lpstr>
    </vt:vector>
  </TitlesOfParts>
  <Company>zes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ods2</dc:creator>
  <cp:lastModifiedBy>disp2</cp:lastModifiedBy>
  <cp:lastPrinted>2013-07-17T03:12:40Z</cp:lastPrinted>
  <dcterms:created xsi:type="dcterms:W3CDTF">2004-12-29T03:52:42Z</dcterms:created>
  <dcterms:modified xsi:type="dcterms:W3CDTF">2015-07-06T05:49:42Z</dcterms:modified>
</cp:coreProperties>
</file>