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4400" windowHeight="12552" activeTab="1"/>
  </bookViews>
  <sheets>
    <sheet name="прил 2 Титул" sheetId="1" r:id="rId1"/>
    <sheet name="3" sheetId="2" r:id="rId2"/>
    <sheet name="4" sheetId="3" r:id="rId3"/>
    <sheet name="5" sheetId="4" r:id="rId4"/>
    <sheet name="6" sheetId="5" r:id="rId5"/>
    <sheet name="7" sheetId="6" r:id="rId6"/>
    <sheet name="8" sheetId="7" r:id="rId7"/>
    <sheet name="9" sheetId="8" r:id="rId8"/>
  </sheets>
  <definedNames>
    <definedName name="_xlnm.Print_Titles" localSheetId="1">'3'!$19:$23</definedName>
    <definedName name="_xlnm.Print_Titles" localSheetId="2">'4'!$13:$13</definedName>
    <definedName name="_xlnm.Print_Area" localSheetId="1">'3'!$A$1:$N$39</definedName>
    <definedName name="_xlnm.Print_Area" localSheetId="2">'4'!$A$1:$E$171</definedName>
    <definedName name="_xlnm.Print_Area" localSheetId="4">'6'!$A$1:$D$43</definedName>
  </definedNames>
  <calcPr calcId="145621"/>
</workbook>
</file>

<file path=xl/calcChain.xml><?xml version="1.0" encoding="utf-8"?>
<calcChain xmlns="http://schemas.openxmlformats.org/spreadsheetml/2006/main">
  <c r="E84" i="3" l="1"/>
  <c r="E45" i="3"/>
  <c r="D42" i="4" l="1"/>
  <c r="D33" i="4"/>
  <c r="D26" i="4"/>
  <c r="D22" i="4" s="1"/>
  <c r="C42" i="4"/>
  <c r="C33" i="4"/>
  <c r="C26" i="4"/>
  <c r="C22" i="4" s="1"/>
  <c r="D16" i="4" l="1"/>
  <c r="C16" i="4"/>
  <c r="C112" i="3"/>
  <c r="E90" i="3"/>
  <c r="C90" i="3"/>
  <c r="C84" i="3"/>
  <c r="E77" i="3"/>
  <c r="C77" i="3"/>
  <c r="E71" i="3"/>
  <c r="C71" i="3"/>
  <c r="E65" i="3"/>
  <c r="C65" i="3"/>
  <c r="E51" i="3"/>
  <c r="C51" i="3"/>
  <c r="C45" i="3"/>
  <c r="E38" i="3"/>
  <c r="E32" i="3"/>
  <c r="C38" i="3"/>
  <c r="C32" i="3"/>
  <c r="E26" i="3"/>
  <c r="C26" i="3"/>
  <c r="C24" i="3" s="1"/>
  <c r="C122" i="3"/>
  <c r="C102" i="3"/>
  <c r="C14" i="3"/>
  <c r="C63" i="3" l="1"/>
  <c r="N28" i="2"/>
  <c r="M28" i="2"/>
  <c r="L28" i="2"/>
  <c r="K28" i="2"/>
  <c r="J28" i="2"/>
  <c r="I28" i="2"/>
  <c r="N27" i="2"/>
  <c r="M27" i="2"/>
  <c r="L27" i="2"/>
  <c r="K27" i="2"/>
  <c r="J27" i="2"/>
  <c r="I27" i="2"/>
  <c r="N26" i="2"/>
  <c r="M26" i="2"/>
  <c r="L26" i="2"/>
  <c r="K26" i="2"/>
  <c r="J26" i="2"/>
  <c r="I26" i="2"/>
  <c r="N25" i="2"/>
  <c r="M25" i="2"/>
  <c r="M24" i="2" s="1"/>
  <c r="L25" i="2"/>
  <c r="L24" i="2" s="1"/>
  <c r="K25" i="2"/>
  <c r="J25" i="2"/>
  <c r="J24" i="2" s="1"/>
  <c r="I25" i="2"/>
  <c r="N24" i="2"/>
  <c r="H24" i="2"/>
  <c r="G24" i="2"/>
  <c r="F24" i="2"/>
  <c r="E24" i="2"/>
  <c r="D24" i="2"/>
  <c r="C24" i="2"/>
  <c r="K24" i="2" l="1"/>
  <c r="I24" i="2"/>
</calcChain>
</file>

<file path=xl/sharedStrings.xml><?xml version="1.0" encoding="utf-8"?>
<sst xmlns="http://schemas.openxmlformats.org/spreadsheetml/2006/main" count="616" uniqueCount="176">
  <si>
    <t xml:space="preserve">              (наименование сетевой организации)</t>
  </si>
  <si>
    <t>к стандартам раскрытия информации</t>
  </si>
  <si>
    <t>субъектами оптового и розничных</t>
  </si>
  <si>
    <t>рынков электрической энергии</t>
  </si>
  <si>
    <t>(форма)</t>
  </si>
  <si>
    <t>СТАНДАРТИЗИРОВАННЫЕ ТАРИФНЫЕ СТАВКИ</t>
  </si>
  <si>
    <t>для расчета платы за технологическое присоединение</t>
  </si>
  <si>
    <t>(наименование сетевой организации)</t>
  </si>
  <si>
    <t>Наименование стандартизированных тарифных ставок</t>
  </si>
  <si>
    <t>Единица измерения</t>
  </si>
  <si>
    <t>Стандартизированные тарифные ставки</t>
  </si>
  <si>
    <t>по постоянной схеме</t>
  </si>
  <si>
    <t>по временной схеме</t>
  </si>
  <si>
    <t>рублей/кВт</t>
  </si>
  <si>
    <t>рублей/км</t>
  </si>
  <si>
    <t>--------------------------------</t>
  </si>
  <si>
    <t>&lt;*&gt; Ставки платы ,  и  за технологическое присоединение к электрическим сетям дифференцируются по виду используемого материала, способу выполнения работ, категориям потребителей, уровням напряжения и (или) объему присоединяемой максимальной мощности.</t>
  </si>
  <si>
    <t>к территориальным распределительным сетям на уровне напряжения</t>
  </si>
  <si>
    <t>ниже 35 кВ и присоединяемой мощностью менее 8900 кВт</t>
  </si>
  <si>
    <t>С 1 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</si>
  <si>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t>С 1.1 Стандартизированная тарифная ставка на покрытие расходов на подготовку и выдачу сетевой организацией технических условий заявителю</t>
  </si>
  <si>
    <t>С 1.2 Стандартизированная тарифная ставка на покрытие расходов на проверку сетевой организацией выполнения заявителем технических условий</t>
  </si>
  <si>
    <t>С 1.3 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</si>
  <si>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С 1.4 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</si>
  <si>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>С 2,i &lt;*&gt; Стандартизированная тарифная ставка на покрытие расходов сетевой организации на строительство воздушных линий электропередачи на i-м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</si>
  <si>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C 3,i &lt;*&gt; Стандартизированная тарифная ставка на покрытие расходов сетевой организации на строительство кабельных линий электропередачи на i-м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</si>
  <si>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C 4,i &lt;*&gt; Стандартизированная тарифная ставка на покрытие расходов сетевой организации на строительство подстанций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на i-м уровне напряжения</t>
  </si>
  <si>
    <t>РАСХОДЫ НА МЕРОПРИЯТИЯ,</t>
  </si>
  <si>
    <t>Наименование мероприятий</t>
  </si>
  <si>
    <t>Распределение необходимой валовой выручки &lt;*&gt; (рублей)</t>
  </si>
  <si>
    <t>Объем максимальной мощности (кВт)</t>
  </si>
  <si>
    <t>Ставки для расчета платы по каждому мероприятию (рублей/кВт) (без учета НДС)</t>
  </si>
  <si>
    <t>Подготовка и выдача сетевой организацией технических условий заявителю:</t>
  </si>
  <si>
    <t>Разработка сетевой организацией проектной документации по строительству "последней мили"</t>
  </si>
  <si>
    <t>Выполнение сетевой организацией мероприятий, связанных со строительством "последней мили":</t>
  </si>
  <si>
    <t>строительство воздушных линий</t>
  </si>
  <si>
    <t>строительство кабельных линий</t>
  </si>
  <si>
    <t>строительство пунктов секционирования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</si>
  <si>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</si>
  <si>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</si>
  <si>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Проверка сетевой организацией выполнения заявителем технических условий: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</si>
  <si>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заявителя:</t>
  </si>
  <si>
    <t>Фактические действия по присоединению и обеспечению работы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электрической сети:</t>
  </si>
  <si>
    <t>&lt;*&gt;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тарифам.</t>
  </si>
  <si>
    <t>№ п/п</t>
  </si>
  <si>
    <t>РАСЧЕТ</t>
  </si>
  <si>
    <t>(тыс. рублей)</t>
  </si>
  <si>
    <t>Показатели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</si>
  <si>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</si>
  <si>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</si>
  <si>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</si>
  <si>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</si>
  <si>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</si>
  <si>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</si>
  <si>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</si>
  <si>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</si>
  <si>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</si>
  <si>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</si>
  <si>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</si>
  <si>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</si>
  <si>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</si>
  <si>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</si>
  <si>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</si>
  <si>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</si>
  <si>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</si>
  <si>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</si>
  <si>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</si>
  <si>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</si>
  <si>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</si>
  <si>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Выпадающие доходы (экономия средств)</t>
  </si>
  <si>
    <t>Итого (размер необходимой валовой выручки)</t>
  </si>
  <si>
    <t>расходы на информационное обслуживание, консультационные и юридические услуги</t>
  </si>
  <si>
    <t>ФАКТИЧЕСКИЕ СРЕДНИЕ ДАННЫЕ</t>
  </si>
  <si>
    <t>о присоединенных объемах максимальной мощности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</si>
  <si>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</si>
  <si>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</si>
  <si>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</si>
  <si>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</si>
  <si>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</si>
  <si>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о длине линий электропередачи и об объемах максимальной</t>
  </si>
  <si>
    <t>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</si>
  <si>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</si>
  <si>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</si>
  <si>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</si>
  <si>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</si>
  <si>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</si>
  <si>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</si>
  <si>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</si>
  <si>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</si>
  <si>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ИНФОРМАЦИЯ</t>
  </si>
  <si>
    <t>об осуществлении технологического присоединения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</si>
  <si>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</si>
  <si>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</si>
  <si>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</si>
  <si>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</si>
  <si>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</si>
  <si>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</si>
  <si>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</si>
  <si>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</si>
  <si>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</si>
  <si>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</si>
  <si>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</si>
  <si>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</si>
  <si>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</si>
  <si>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</si>
  <si>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</si>
  <si>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&lt;*&gt; Заявители, оплачивающие технологическое присоединение своих энергопринимающих устройств в размере не более 550 рублей.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</si>
  <si>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</si>
  <si>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о поданных заявках на технологическое присоединение</t>
  </si>
  <si>
    <t>Количество заявок (штук)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</si>
  <si>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присоединения.".</t>
  </si>
  <si>
    <t>ПРОГНОЗНЫЕ СВЕДЕНИЯ</t>
  </si>
  <si>
    <t>о расходах за технологическое присоединение</t>
  </si>
  <si>
    <t>1. Полное наименование:</t>
  </si>
  <si>
    <t>2. Сокращенное наименование:</t>
  </si>
  <si>
    <t>3. Место нахождения:</t>
  </si>
  <si>
    <t>4. Адрес юридического лица:</t>
  </si>
  <si>
    <t>5. ИНН:</t>
  </si>
  <si>
    <t>6. КПП:</t>
  </si>
  <si>
    <t>7. Ф.И.О. руководителя:</t>
  </si>
  <si>
    <t>8. Адрес электронной почты:</t>
  </si>
  <si>
    <t>9. Контактный телефон:</t>
  </si>
  <si>
    <t>10. Факс:</t>
  </si>
  <si>
    <t>675000, Российская Федерация, Амурская область, г. Благовещенск, ул. Шевченко, 28</t>
  </si>
  <si>
    <t>2801108200</t>
  </si>
  <si>
    <t>272402001</t>
  </si>
  <si>
    <t>Кузнецов Андрей Евгеньевич</t>
  </si>
  <si>
    <t xml:space="preserve">doc@khab.drsk.ru </t>
  </si>
  <si>
    <t xml:space="preserve">  АО "ДРСК" (филиал "Хабаровские электрические сети") </t>
  </si>
  <si>
    <r>
      <t xml:space="preserve">на </t>
    </r>
    <r>
      <rPr>
        <u/>
        <sz val="11"/>
        <color theme="1"/>
        <rFont val="Calibri"/>
        <family val="2"/>
        <charset val="204"/>
        <scheme val="minor"/>
      </rPr>
      <t xml:space="preserve"> 2016 </t>
    </r>
    <r>
      <rPr>
        <sz val="11"/>
        <color theme="1"/>
        <rFont val="Calibri"/>
        <family val="2"/>
        <charset val="204"/>
        <scheme val="minor"/>
      </rPr>
      <t xml:space="preserve"> год</t>
    </r>
  </si>
  <si>
    <t>Напряжение до 1 кВ</t>
  </si>
  <si>
    <t>Напряжение 6-10 кВ</t>
  </si>
  <si>
    <t>Максимальная мощность:</t>
  </si>
  <si>
    <t>до 15 кВт включительно</t>
  </si>
  <si>
    <t>свыше 15 и до 150 кВт включительно</t>
  </si>
  <si>
    <t>свыше 150 и менее 670 кВт</t>
  </si>
  <si>
    <t>до 150 кВт включительно</t>
  </si>
  <si>
    <t>не менее 670 и менее 8900 кВт</t>
  </si>
  <si>
    <t>ВЛ 0,4 кВ</t>
  </si>
  <si>
    <t>ВЛ 6 (10) кВ</t>
  </si>
  <si>
    <t>х</t>
  </si>
  <si>
    <t>КЛ 0,4 кВ</t>
  </si>
  <si>
    <t>КЛ 6 (10) кВ</t>
  </si>
  <si>
    <t>осуществляемые при технологическом присоединении на 2016 год</t>
  </si>
  <si>
    <t>Ожидаемые данные 
за текущий период
(2015 год)</t>
  </si>
  <si>
    <t>Плановые показатели 
на следующий период
(2016 год)</t>
  </si>
  <si>
    <t>мощности построенных объектов за 3 предыдущих года (2012-2014 гг.)</t>
  </si>
  <si>
    <t>за 3 предыдущих года по каждому мероприятию (2012-2014 гг.)</t>
  </si>
  <si>
    <t>по договорам, заключенным за текущий 2015 год</t>
  </si>
  <si>
    <t>за текущий 2015 год</t>
  </si>
  <si>
    <t>Уровень напряжения до 1 кВ</t>
  </si>
  <si>
    <t>мощность до 15 кВт включительно</t>
  </si>
  <si>
    <t>мощность свыше 15 кВт и до 150 кВт включительно</t>
  </si>
  <si>
    <t>мощность свыше 150 кВт и менее 670 кВт</t>
  </si>
  <si>
    <t>Уровень напряжения от 6 до 35 кВ</t>
  </si>
  <si>
    <t>мощность до 150 кВт включительно</t>
  </si>
  <si>
    <t>мощность не менее 670 кВт и менее 8 900 кВт</t>
  </si>
  <si>
    <t>по форме Приложения N 3</t>
  </si>
  <si>
    <t>по форме Приложения N 4</t>
  </si>
  <si>
    <t>по форме Приложения N 5</t>
  </si>
  <si>
    <t>по форме Приложения N 6</t>
  </si>
  <si>
    <t>по форме Приложения N 7</t>
  </si>
  <si>
    <t>по форме Приложения N 8</t>
  </si>
  <si>
    <t>по форме Приложения N 9</t>
  </si>
  <si>
    <t>по постоянной схеме, по временной схеме</t>
  </si>
  <si>
    <t>Приложение 1</t>
  </si>
  <si>
    <t>к пояснительной записке</t>
  </si>
  <si>
    <t>Приложение 2</t>
  </si>
  <si>
    <t>Приложение 3</t>
  </si>
  <si>
    <t>необходимой валовой выручки сетевой организации на технологическое присоединение по филиалу АО "ДРСК" - "Хабаровские электрические сети" на 2016 год</t>
  </si>
  <si>
    <r>
      <rPr>
        <u/>
        <sz val="13"/>
        <color theme="1"/>
        <rFont val="Times New Roman"/>
        <family val="1"/>
        <charset val="204"/>
      </rPr>
      <t xml:space="preserve">  АО "ДРСК" (филиал</t>
    </r>
    <r>
      <rPr>
        <b/>
        <u/>
        <sz val="13"/>
        <color theme="1"/>
        <rFont val="Times New Roman"/>
        <family val="1"/>
        <charset val="204"/>
      </rPr>
      <t xml:space="preserve"> "Хабаровские электрические сети"</t>
    </r>
    <r>
      <rPr>
        <u/>
        <sz val="13"/>
        <color theme="1"/>
        <rFont val="Times New Roman"/>
        <family val="1"/>
        <charset val="204"/>
      </rPr>
      <t xml:space="preserve">)  </t>
    </r>
    <r>
      <rPr>
        <sz val="13"/>
        <color theme="1"/>
        <rFont val="Times New Roman"/>
        <family val="1"/>
        <charset val="204"/>
      </rPr>
      <t xml:space="preserve"> на </t>
    </r>
    <r>
      <rPr>
        <u/>
        <sz val="13"/>
        <color theme="1"/>
        <rFont val="Times New Roman"/>
        <family val="1"/>
        <charset val="204"/>
      </rPr>
      <t xml:space="preserve"> 2016 </t>
    </r>
    <r>
      <rPr>
        <sz val="13"/>
        <color theme="1"/>
        <rFont val="Times New Roman"/>
        <family val="1"/>
        <charset val="204"/>
      </rPr>
      <t xml:space="preserve"> год</t>
    </r>
  </si>
  <si>
    <t>Акционерное общество "Дальневосточная распределительная сетевая компания"          Joint Stock Company "Far-Eastern Distribution Company"</t>
  </si>
  <si>
    <t xml:space="preserve"> АО "ДРСК"  JSC "FEDC" </t>
  </si>
  <si>
    <t>(4162) 27-16-77</t>
  </si>
  <si>
    <t>(4162) 59-91-59</t>
  </si>
  <si>
    <t>675003, Российская Федерация, Хабаровский край, г.Хабаровск, ул. Промышленная,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</si>
</sst>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sz val="11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i/>
      <sz val="11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vertical="top"/>
    </xf>
    <xf numFmtId="0" fontId="0" fillId="0" borderId="1" xfId="0" applyBorder="1" applyAlignment="1"/>
    <xf numFmtId="0" fontId="0" fillId="0" borderId="1" xfId="0" applyBorder="1" applyAlignment="1">
      <alignment horizontal="left" wrapText="1" indent="2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wrapText="1" indent="1"/>
    </xf>
    <xf numFmtId="0" fontId="0" fillId="0" borderId="1" xfId="0" applyBorder="1" applyAlignment="1">
      <alignment horizontal="left" wrapText="1" indent="3"/>
    </xf>
    <xf numFmtId="0" fontId="0" fillId="0" borderId="1" xfId="0" applyBorder="1" applyAlignment="1">
      <alignment horizontal="left" wrapText="1" indent="4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inden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6" xfId="0" applyFont="1" applyBorder="1"/>
    <xf numFmtId="0" fontId="4" fillId="0" borderId="5" xfId="0" applyFont="1" applyBorder="1"/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4" fontId="1" fillId="0" borderId="7" xfId="0" applyNumberFormat="1" applyFon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4" fontId="0" fillId="0" borderId="7" xfId="0" applyNumberFormat="1" applyFont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" fontId="0" fillId="0" borderId="9" xfId="0" applyNumberFormat="1" applyFont="1" applyBorder="1" applyAlignment="1">
      <alignment vertical="center"/>
    </xf>
    <xf numFmtId="4" fontId="0" fillId="0" borderId="10" xfId="0" applyNumberFormat="1" applyFont="1" applyBorder="1" applyAlignment="1">
      <alignment vertical="center"/>
    </xf>
    <xf numFmtId="4" fontId="0" fillId="0" borderId="10" xfId="0" applyNumberFormat="1" applyFont="1" applyBorder="1"/>
    <xf numFmtId="0" fontId="1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4" fontId="0" fillId="0" borderId="9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17" xfId="0" applyNumberFormat="1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4" fontId="0" fillId="0" borderId="6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4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top"/>
    </xf>
    <xf numFmtId="4" fontId="9" fillId="0" borderId="1" xfId="0" applyNumberFormat="1" applyFont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0" fontId="1" fillId="0" borderId="0" xfId="0" applyFont="1"/>
    <xf numFmtId="164" fontId="0" fillId="3" borderId="1" xfId="0" applyNumberFormat="1" applyFill="1" applyBorder="1"/>
    <xf numFmtId="0" fontId="0" fillId="3" borderId="1" xfId="0" applyFill="1" applyBorder="1" applyAlignment="1">
      <alignment horizontal="left" wrapText="1" indent="1"/>
    </xf>
    <xf numFmtId="0" fontId="0" fillId="3" borderId="1" xfId="0" applyFill="1" applyBorder="1" applyAlignment="1">
      <alignment horizontal="left" wrapText="1" indent="3"/>
    </xf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/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/>
    <xf numFmtId="49" fontId="4" fillId="0" borderId="6" xfId="0" applyNumberFormat="1" applyFont="1" applyBorder="1" applyAlignment="1">
      <alignment horizontal="left"/>
    </xf>
    <xf numFmtId="0" fontId="3" fillId="0" borderId="6" xfId="1" applyBorder="1"/>
    <xf numFmtId="0" fontId="4" fillId="0" borderId="5" xfId="0" applyFont="1" applyBorder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c@khab.drs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6"/>
  <sheetViews>
    <sheetView view="pageBreakPreview" zoomScaleNormal="100" zoomScaleSheetLayoutView="100" workbookViewId="0">
      <selection activeCell="L14" sqref="L14"/>
    </sheetView>
  </sheetViews>
  <sheetFormatPr defaultColWidth="9.109375" defaultRowHeight="16.8" x14ac:dyDescent="0.3"/>
  <cols>
    <col min="1" max="2" width="11.44140625" style="14" customWidth="1"/>
    <col min="3" max="3" width="15.21875" style="14" customWidth="1"/>
    <col min="4" max="7" width="9.109375" style="14"/>
    <col min="8" max="8" width="10.6640625" style="14" customWidth="1"/>
    <col min="9" max="16384" width="9.109375" style="14"/>
  </cols>
  <sheetData>
    <row r="2" spans="1:8" x14ac:dyDescent="0.3">
      <c r="A2" s="101" t="s">
        <v>111</v>
      </c>
      <c r="B2" s="101"/>
      <c r="C2" s="101"/>
      <c r="D2" s="101"/>
      <c r="E2" s="101"/>
      <c r="F2" s="101"/>
      <c r="G2" s="101"/>
      <c r="H2" s="101"/>
    </row>
    <row r="3" spans="1:8" x14ac:dyDescent="0.3">
      <c r="A3" s="101" t="s">
        <v>112</v>
      </c>
      <c r="B3" s="101"/>
      <c r="C3" s="101"/>
      <c r="D3" s="101"/>
      <c r="E3" s="101"/>
      <c r="F3" s="101"/>
      <c r="G3" s="101"/>
      <c r="H3" s="101"/>
    </row>
    <row r="4" spans="1:8" x14ac:dyDescent="0.3">
      <c r="A4" s="101" t="s">
        <v>170</v>
      </c>
      <c r="B4" s="101"/>
      <c r="C4" s="101"/>
      <c r="D4" s="101"/>
      <c r="E4" s="101"/>
      <c r="F4" s="101"/>
      <c r="G4" s="101"/>
      <c r="H4" s="101"/>
    </row>
    <row r="5" spans="1:8" x14ac:dyDescent="0.3">
      <c r="A5" s="101" t="s">
        <v>0</v>
      </c>
      <c r="B5" s="101"/>
      <c r="C5" s="101"/>
      <c r="D5" s="101"/>
      <c r="E5" s="101"/>
      <c r="F5" s="101"/>
    </row>
    <row r="7" spans="1:8" ht="64.5" customHeight="1" x14ac:dyDescent="0.3">
      <c r="A7" s="15" t="s">
        <v>113</v>
      </c>
      <c r="D7" s="100" t="s">
        <v>171</v>
      </c>
      <c r="E7" s="100"/>
      <c r="F7" s="100"/>
      <c r="G7" s="100"/>
      <c r="H7" s="100"/>
    </row>
    <row r="8" spans="1:8" ht="23.4" customHeight="1" x14ac:dyDescent="0.3">
      <c r="A8" s="15" t="s">
        <v>114</v>
      </c>
      <c r="D8" s="16" t="s">
        <v>172</v>
      </c>
      <c r="E8" s="16"/>
      <c r="F8" s="16"/>
      <c r="G8" s="16"/>
      <c r="H8" s="16"/>
    </row>
    <row r="9" spans="1:8" ht="48.75" customHeight="1" x14ac:dyDescent="0.3">
      <c r="A9" s="102" t="s">
        <v>115</v>
      </c>
      <c r="B9" s="102"/>
      <c r="C9" s="102"/>
      <c r="D9" s="100" t="s">
        <v>175</v>
      </c>
      <c r="E9" s="100"/>
      <c r="F9" s="100"/>
      <c r="G9" s="100"/>
      <c r="H9" s="100"/>
    </row>
    <row r="10" spans="1:8" ht="33" customHeight="1" x14ac:dyDescent="0.3">
      <c r="A10" s="15" t="s">
        <v>116</v>
      </c>
      <c r="D10" s="100" t="s">
        <v>123</v>
      </c>
      <c r="E10" s="100"/>
      <c r="F10" s="100"/>
      <c r="G10" s="100"/>
      <c r="H10" s="100"/>
    </row>
    <row r="11" spans="1:8" x14ac:dyDescent="0.3">
      <c r="A11" s="14" t="s">
        <v>117</v>
      </c>
      <c r="B11" s="96"/>
      <c r="C11" s="97"/>
      <c r="D11" s="98" t="s">
        <v>124</v>
      </c>
      <c r="E11" s="17"/>
      <c r="F11" s="17"/>
      <c r="G11" s="17"/>
      <c r="H11" s="17"/>
    </row>
    <row r="12" spans="1:8" x14ac:dyDescent="0.3">
      <c r="A12" s="14" t="s">
        <v>118</v>
      </c>
      <c r="B12" s="96"/>
      <c r="C12" s="97"/>
      <c r="D12" s="96" t="s">
        <v>125</v>
      </c>
      <c r="E12" s="16"/>
      <c r="F12" s="16"/>
      <c r="G12" s="16"/>
      <c r="H12" s="16"/>
    </row>
    <row r="13" spans="1:8" x14ac:dyDescent="0.3">
      <c r="A13" s="14" t="s">
        <v>119</v>
      </c>
      <c r="D13" s="16" t="s">
        <v>126</v>
      </c>
      <c r="E13" s="16"/>
      <c r="F13" s="16"/>
      <c r="G13" s="16"/>
      <c r="H13" s="16"/>
    </row>
    <row r="14" spans="1:8" x14ac:dyDescent="0.3">
      <c r="A14" s="14" t="s">
        <v>120</v>
      </c>
      <c r="D14" s="99" t="s">
        <v>127</v>
      </c>
      <c r="E14" s="16"/>
      <c r="F14" s="16"/>
      <c r="G14" s="16"/>
      <c r="H14" s="16"/>
    </row>
    <row r="15" spans="1:8" ht="23.4" customHeight="1" x14ac:dyDescent="0.3">
      <c r="A15" s="14" t="s">
        <v>121</v>
      </c>
      <c r="D15" s="16" t="s">
        <v>174</v>
      </c>
      <c r="E15" s="16"/>
      <c r="F15" s="16"/>
      <c r="G15" s="16"/>
      <c r="H15" s="16"/>
    </row>
    <row r="16" spans="1:8" ht="26.4" customHeight="1" x14ac:dyDescent="0.3">
      <c r="A16" s="14" t="s">
        <v>122</v>
      </c>
      <c r="B16" s="97"/>
      <c r="C16" s="97"/>
      <c r="D16" s="17" t="s">
        <v>173</v>
      </c>
      <c r="E16" s="17"/>
      <c r="F16" s="17"/>
      <c r="G16" s="17"/>
      <c r="H16" s="17"/>
    </row>
  </sheetData>
  <mergeCells count="8">
    <mergeCell ref="D10:H10"/>
    <mergeCell ref="A2:H2"/>
    <mergeCell ref="A3:H3"/>
    <mergeCell ref="A4:H4"/>
    <mergeCell ref="A5:F5"/>
    <mergeCell ref="D7:H7"/>
    <mergeCell ref="D9:H9"/>
    <mergeCell ref="A9:C9"/>
  </mergeCells>
  <hyperlinks>
    <hyperlink ref="D14" r:id="rId1"/>
  </hyperlinks>
  <pageMargins left="0.98425196850393704" right="0.11811023622047245" top="0.78740157480314965" bottom="0.78740157480314965" header="0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view="pageBreakPreview" topLeftCell="B26" zoomScale="93" zoomScaleNormal="100" zoomScaleSheetLayoutView="93" workbookViewId="0">
      <selection activeCell="C36" sqref="C36"/>
    </sheetView>
  </sheetViews>
  <sheetFormatPr defaultRowHeight="14.4" outlineLevelRow="1" x14ac:dyDescent="0.3"/>
  <cols>
    <col min="1" max="1" width="83.88671875" customWidth="1"/>
    <col min="2" max="2" width="11.6640625" customWidth="1"/>
    <col min="3" max="14" width="14.33203125" customWidth="1"/>
  </cols>
  <sheetData>
    <row r="1" spans="1:14" ht="15" hidden="1" outlineLevel="1" x14ac:dyDescent="0.25">
      <c r="L1" t="s">
        <v>167</v>
      </c>
    </row>
    <row r="2" spans="1:14" ht="15" hidden="1" outlineLevel="1" x14ac:dyDescent="0.25">
      <c r="L2" t="s">
        <v>166</v>
      </c>
    </row>
    <row r="3" spans="1:14" collapsed="1" x14ac:dyDescent="0.3">
      <c r="L3" t="s">
        <v>157</v>
      </c>
    </row>
    <row r="4" spans="1:14" x14ac:dyDescent="0.3">
      <c r="L4" t="s">
        <v>1</v>
      </c>
    </row>
    <row r="5" spans="1:14" x14ac:dyDescent="0.3">
      <c r="L5" t="s">
        <v>2</v>
      </c>
    </row>
    <row r="6" spans="1:14" x14ac:dyDescent="0.3">
      <c r="L6" t="s">
        <v>3</v>
      </c>
    </row>
    <row r="7" spans="1:14" ht="15" hidden="1" outlineLevel="1" x14ac:dyDescent="0.25"/>
    <row r="8" spans="1:14" ht="15" hidden="1" outlineLevel="1" x14ac:dyDescent="0.25">
      <c r="L8" t="s">
        <v>4</v>
      </c>
    </row>
    <row r="9" spans="1:14" ht="15" hidden="1" outlineLevel="1" x14ac:dyDescent="0.25"/>
    <row r="10" spans="1:14" ht="15" hidden="1" outlineLevel="1" x14ac:dyDescent="0.25"/>
    <row r="11" spans="1:14" collapsed="1" x14ac:dyDescent="0.3">
      <c r="A11" s="108" t="s">
        <v>5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</row>
    <row r="12" spans="1:14" x14ac:dyDescent="0.3">
      <c r="A12" s="108" t="s">
        <v>6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</row>
    <row r="13" spans="1:14" x14ac:dyDescent="0.3">
      <c r="A13" s="108" t="s">
        <v>17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</row>
    <row r="14" spans="1:14" x14ac:dyDescent="0.3">
      <c r="A14" s="108" t="s">
        <v>18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</row>
    <row r="15" spans="1:14" x14ac:dyDescent="0.3">
      <c r="A15" s="109" t="s">
        <v>128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</row>
    <row r="16" spans="1:14" x14ac:dyDescent="0.3">
      <c r="A16" s="108" t="s">
        <v>7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spans="1:14" x14ac:dyDescent="0.3">
      <c r="A17" s="108" t="s">
        <v>129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</row>
    <row r="18" spans="1:14" ht="15.75" thickBot="1" x14ac:dyDescent="0.3"/>
    <row r="19" spans="1:14" x14ac:dyDescent="0.3">
      <c r="A19" s="116" t="s">
        <v>8</v>
      </c>
      <c r="B19" s="119" t="s">
        <v>9</v>
      </c>
      <c r="C19" s="110" t="s">
        <v>10</v>
      </c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2"/>
    </row>
    <row r="20" spans="1:14" x14ac:dyDescent="0.3">
      <c r="A20" s="117"/>
      <c r="B20" s="120"/>
      <c r="C20" s="113" t="s">
        <v>11</v>
      </c>
      <c r="D20" s="114"/>
      <c r="E20" s="114"/>
      <c r="F20" s="114"/>
      <c r="G20" s="114"/>
      <c r="H20" s="115"/>
      <c r="I20" s="114" t="s">
        <v>12</v>
      </c>
      <c r="J20" s="114"/>
      <c r="K20" s="114"/>
      <c r="L20" s="114"/>
      <c r="M20" s="114"/>
      <c r="N20" s="115"/>
    </row>
    <row r="21" spans="1:14" x14ac:dyDescent="0.3">
      <c r="A21" s="117"/>
      <c r="B21" s="120"/>
      <c r="C21" s="104" t="s">
        <v>130</v>
      </c>
      <c r="D21" s="105"/>
      <c r="E21" s="106"/>
      <c r="F21" s="107" t="s">
        <v>131</v>
      </c>
      <c r="G21" s="105"/>
      <c r="H21" s="106"/>
      <c r="I21" s="104" t="s">
        <v>130</v>
      </c>
      <c r="J21" s="105"/>
      <c r="K21" s="106"/>
      <c r="L21" s="107" t="s">
        <v>131</v>
      </c>
      <c r="M21" s="105"/>
      <c r="N21" s="106"/>
    </row>
    <row r="22" spans="1:14" x14ac:dyDescent="0.3">
      <c r="A22" s="117"/>
      <c r="B22" s="120"/>
      <c r="C22" s="104" t="s">
        <v>132</v>
      </c>
      <c r="D22" s="105"/>
      <c r="E22" s="106"/>
      <c r="F22" s="107" t="s">
        <v>132</v>
      </c>
      <c r="G22" s="105"/>
      <c r="H22" s="106"/>
      <c r="I22" s="104" t="s">
        <v>132</v>
      </c>
      <c r="J22" s="105"/>
      <c r="K22" s="106"/>
      <c r="L22" s="107" t="s">
        <v>132</v>
      </c>
      <c r="M22" s="105"/>
      <c r="N22" s="106"/>
    </row>
    <row r="23" spans="1:14" ht="43.2" x14ac:dyDescent="0.3">
      <c r="A23" s="118"/>
      <c r="B23" s="121"/>
      <c r="C23" s="29" t="s">
        <v>133</v>
      </c>
      <c r="D23" s="18" t="s">
        <v>134</v>
      </c>
      <c r="E23" s="30" t="s">
        <v>135</v>
      </c>
      <c r="F23" s="19" t="s">
        <v>136</v>
      </c>
      <c r="G23" s="18" t="s">
        <v>135</v>
      </c>
      <c r="H23" s="30" t="s">
        <v>137</v>
      </c>
      <c r="I23" s="29" t="s">
        <v>133</v>
      </c>
      <c r="J23" s="18" t="s">
        <v>134</v>
      </c>
      <c r="K23" s="30" t="s">
        <v>135</v>
      </c>
      <c r="L23" s="19" t="s">
        <v>136</v>
      </c>
      <c r="M23" s="18" t="s">
        <v>135</v>
      </c>
      <c r="N23" s="30" t="s">
        <v>137</v>
      </c>
    </row>
    <row r="24" spans="1:14" ht="100.8" x14ac:dyDescent="0.3">
      <c r="A24" s="40" t="s">
        <v>19</v>
      </c>
      <c r="B24" s="44" t="s">
        <v>13</v>
      </c>
      <c r="C24" s="31">
        <f>C25+C26+C27+C28</f>
        <v>3195.5299999999997</v>
      </c>
      <c r="D24" s="21">
        <f t="shared" ref="D24:N24" si="0">D25+D26+D27+D28</f>
        <v>990.46</v>
      </c>
      <c r="E24" s="32">
        <f t="shared" si="0"/>
        <v>156.63</v>
      </c>
      <c r="F24" s="25">
        <f t="shared" si="0"/>
        <v>992.03</v>
      </c>
      <c r="G24" s="21">
        <f t="shared" si="0"/>
        <v>170.04000000000002</v>
      </c>
      <c r="H24" s="32">
        <f t="shared" si="0"/>
        <v>31.479999999999997</v>
      </c>
      <c r="I24" s="31">
        <f t="shared" si="0"/>
        <v>3195.5299999999997</v>
      </c>
      <c r="J24" s="21">
        <f t="shared" si="0"/>
        <v>990.46</v>
      </c>
      <c r="K24" s="32">
        <f t="shared" si="0"/>
        <v>156.63</v>
      </c>
      <c r="L24" s="25">
        <f t="shared" si="0"/>
        <v>992.03</v>
      </c>
      <c r="M24" s="21">
        <f t="shared" si="0"/>
        <v>170.04000000000002</v>
      </c>
      <c r="N24" s="32">
        <f t="shared" si="0"/>
        <v>31.479999999999997</v>
      </c>
    </row>
    <row r="25" spans="1:14" ht="28.8" x14ac:dyDescent="0.3">
      <c r="A25" s="41" t="s">
        <v>20</v>
      </c>
      <c r="B25" s="45" t="s">
        <v>13</v>
      </c>
      <c r="C25" s="33">
        <v>1300.02</v>
      </c>
      <c r="D25" s="20">
        <v>457.71</v>
      </c>
      <c r="E25" s="34">
        <v>72.38</v>
      </c>
      <c r="F25" s="26">
        <v>484.01</v>
      </c>
      <c r="G25" s="20">
        <v>83.04</v>
      </c>
      <c r="H25" s="34">
        <v>15.04</v>
      </c>
      <c r="I25" s="33">
        <f t="shared" ref="I25:N25" si="1">C25</f>
        <v>1300.02</v>
      </c>
      <c r="J25" s="20">
        <f t="shared" si="1"/>
        <v>457.71</v>
      </c>
      <c r="K25" s="34">
        <f t="shared" si="1"/>
        <v>72.38</v>
      </c>
      <c r="L25" s="26">
        <f t="shared" si="1"/>
        <v>484.01</v>
      </c>
      <c r="M25" s="20">
        <f t="shared" si="1"/>
        <v>83.04</v>
      </c>
      <c r="N25" s="34">
        <f t="shared" si="1"/>
        <v>15.04</v>
      </c>
    </row>
    <row r="26" spans="1:14" ht="28.8" x14ac:dyDescent="0.3">
      <c r="A26" s="41" t="s">
        <v>21</v>
      </c>
      <c r="B26" s="45" t="s">
        <v>13</v>
      </c>
      <c r="C26" s="33">
        <v>986.64</v>
      </c>
      <c r="D26" s="20">
        <v>298.97000000000003</v>
      </c>
      <c r="E26" s="34">
        <v>47.28</v>
      </c>
      <c r="F26" s="26">
        <v>251.82</v>
      </c>
      <c r="G26" s="20">
        <v>43.04</v>
      </c>
      <c r="H26" s="34">
        <v>6.64</v>
      </c>
      <c r="I26" s="33">
        <f t="shared" ref="I26:I28" si="2">C26</f>
        <v>986.64</v>
      </c>
      <c r="J26" s="20">
        <f t="shared" ref="J26:J28" si="3">D26</f>
        <v>298.97000000000003</v>
      </c>
      <c r="K26" s="34">
        <f t="shared" ref="K26:K28" si="4">E26</f>
        <v>47.28</v>
      </c>
      <c r="L26" s="26">
        <f t="shared" ref="L26:L28" si="5">F26</f>
        <v>251.82</v>
      </c>
      <c r="M26" s="20">
        <f t="shared" ref="M26:M28" si="6">G26</f>
        <v>43.04</v>
      </c>
      <c r="N26" s="34">
        <f t="shared" ref="N26:N28" si="7">H26</f>
        <v>6.64</v>
      </c>
    </row>
    <row r="27" spans="1:14" ht="43.2" x14ac:dyDescent="0.3">
      <c r="A27" s="41" t="s">
        <v>22</v>
      </c>
      <c r="B27" s="45" t="s">
        <v>13</v>
      </c>
      <c r="C27" s="33"/>
      <c r="D27" s="20"/>
      <c r="E27" s="34"/>
      <c r="F27" s="26"/>
      <c r="G27" s="20"/>
      <c r="H27" s="34">
        <v>3.47</v>
      </c>
      <c r="I27" s="33">
        <f t="shared" si="2"/>
        <v>0</v>
      </c>
      <c r="J27" s="20">
        <f t="shared" si="3"/>
        <v>0</v>
      </c>
      <c r="K27" s="34">
        <f t="shared" si="4"/>
        <v>0</v>
      </c>
      <c r="L27" s="26">
        <f t="shared" si="5"/>
        <v>0</v>
      </c>
      <c r="M27" s="20">
        <f t="shared" si="6"/>
        <v>0</v>
      </c>
      <c r="N27" s="34">
        <f t="shared" si="7"/>
        <v>3.47</v>
      </c>
    </row>
    <row r="28" spans="1:14" ht="57.6" x14ac:dyDescent="0.3">
      <c r="A28" s="41" t="s">
        <v>23</v>
      </c>
      <c r="B28" s="45" t="s">
        <v>13</v>
      </c>
      <c r="C28" s="33">
        <v>908.87</v>
      </c>
      <c r="D28" s="20">
        <v>233.78</v>
      </c>
      <c r="E28" s="34">
        <v>36.97</v>
      </c>
      <c r="F28" s="26">
        <v>256.2</v>
      </c>
      <c r="G28" s="20">
        <v>43.96</v>
      </c>
      <c r="H28" s="34">
        <v>6.33</v>
      </c>
      <c r="I28" s="33">
        <f t="shared" si="2"/>
        <v>908.87</v>
      </c>
      <c r="J28" s="20">
        <f t="shared" si="3"/>
        <v>233.78</v>
      </c>
      <c r="K28" s="34">
        <f t="shared" si="4"/>
        <v>36.97</v>
      </c>
      <c r="L28" s="26">
        <f t="shared" si="5"/>
        <v>256.2</v>
      </c>
      <c r="M28" s="20">
        <f t="shared" si="6"/>
        <v>43.96</v>
      </c>
      <c r="N28" s="34">
        <f t="shared" si="7"/>
        <v>6.33</v>
      </c>
    </row>
    <row r="29" spans="1:14" ht="72" x14ac:dyDescent="0.3">
      <c r="A29" s="40" t="s">
        <v>24</v>
      </c>
      <c r="B29" s="44" t="s">
        <v>14</v>
      </c>
      <c r="C29" s="35" t="s">
        <v>140</v>
      </c>
      <c r="D29" s="23" t="s">
        <v>140</v>
      </c>
      <c r="E29" s="36" t="s">
        <v>140</v>
      </c>
      <c r="F29" s="27" t="s">
        <v>140</v>
      </c>
      <c r="G29" s="23" t="s">
        <v>140</v>
      </c>
      <c r="H29" s="36" t="s">
        <v>140</v>
      </c>
      <c r="I29" s="35" t="s">
        <v>140</v>
      </c>
      <c r="J29" s="23" t="s">
        <v>140</v>
      </c>
      <c r="K29" s="36" t="s">
        <v>140</v>
      </c>
      <c r="L29" s="27" t="s">
        <v>140</v>
      </c>
      <c r="M29" s="23" t="s">
        <v>140</v>
      </c>
      <c r="N29" s="36" t="s">
        <v>140</v>
      </c>
    </row>
    <row r="30" spans="1:14" s="22" customFormat="1" x14ac:dyDescent="0.3">
      <c r="A30" s="42" t="s">
        <v>138</v>
      </c>
      <c r="B30" s="46" t="s">
        <v>14</v>
      </c>
      <c r="C30" s="37">
        <v>392168.86</v>
      </c>
      <c r="D30" s="24">
        <v>428727.33</v>
      </c>
      <c r="E30" s="38">
        <v>888603.05</v>
      </c>
      <c r="F30" s="48" t="s">
        <v>140</v>
      </c>
      <c r="G30" s="49" t="s">
        <v>140</v>
      </c>
      <c r="H30" s="50" t="s">
        <v>140</v>
      </c>
      <c r="I30" s="48" t="s">
        <v>140</v>
      </c>
      <c r="J30" s="49" t="s">
        <v>140</v>
      </c>
      <c r="K30" s="50" t="s">
        <v>140</v>
      </c>
      <c r="L30" s="48" t="s">
        <v>140</v>
      </c>
      <c r="M30" s="49" t="s">
        <v>140</v>
      </c>
      <c r="N30" s="50" t="s">
        <v>140</v>
      </c>
    </row>
    <row r="31" spans="1:14" s="22" customFormat="1" x14ac:dyDescent="0.3">
      <c r="A31" s="42" t="s">
        <v>139</v>
      </c>
      <c r="B31" s="46" t="s">
        <v>14</v>
      </c>
      <c r="C31" s="37">
        <v>605511.16</v>
      </c>
      <c r="D31" s="24">
        <v>605511.16</v>
      </c>
      <c r="E31" s="38">
        <v>1264377.5900000001</v>
      </c>
      <c r="F31" s="28">
        <v>605511.16</v>
      </c>
      <c r="G31" s="24">
        <v>1264377.5900000001</v>
      </c>
      <c r="H31" s="39">
        <v>1285128.04</v>
      </c>
      <c r="I31" s="48" t="s">
        <v>140</v>
      </c>
      <c r="J31" s="49" t="s">
        <v>140</v>
      </c>
      <c r="K31" s="50" t="s">
        <v>140</v>
      </c>
      <c r="L31" s="48" t="s">
        <v>140</v>
      </c>
      <c r="M31" s="49" t="s">
        <v>140</v>
      </c>
      <c r="N31" s="50" t="s">
        <v>140</v>
      </c>
    </row>
    <row r="32" spans="1:14" ht="72" x14ac:dyDescent="0.3">
      <c r="A32" s="40" t="s">
        <v>25</v>
      </c>
      <c r="B32" s="44" t="s">
        <v>14</v>
      </c>
      <c r="C32" s="35" t="s">
        <v>140</v>
      </c>
      <c r="D32" s="23" t="s">
        <v>140</v>
      </c>
      <c r="E32" s="36" t="s">
        <v>140</v>
      </c>
      <c r="F32" s="27" t="s">
        <v>140</v>
      </c>
      <c r="G32" s="23" t="s">
        <v>140</v>
      </c>
      <c r="H32" s="36" t="s">
        <v>140</v>
      </c>
      <c r="I32" s="35" t="s">
        <v>140</v>
      </c>
      <c r="J32" s="23" t="s">
        <v>140</v>
      </c>
      <c r="K32" s="36" t="s">
        <v>140</v>
      </c>
      <c r="L32" s="27" t="s">
        <v>140</v>
      </c>
      <c r="M32" s="23" t="s">
        <v>140</v>
      </c>
      <c r="N32" s="36" t="s">
        <v>140</v>
      </c>
    </row>
    <row r="33" spans="1:14" s="22" customFormat="1" x14ac:dyDescent="0.3">
      <c r="A33" s="42" t="s">
        <v>141</v>
      </c>
      <c r="B33" s="46" t="s">
        <v>14</v>
      </c>
      <c r="C33" s="37">
        <v>448033.98</v>
      </c>
      <c r="D33" s="24">
        <v>575426.29</v>
      </c>
      <c r="E33" s="38">
        <v>1746104.16</v>
      </c>
      <c r="F33" s="48" t="s">
        <v>140</v>
      </c>
      <c r="G33" s="49" t="s">
        <v>140</v>
      </c>
      <c r="H33" s="50" t="s">
        <v>140</v>
      </c>
      <c r="I33" s="48" t="s">
        <v>140</v>
      </c>
      <c r="J33" s="49" t="s">
        <v>140</v>
      </c>
      <c r="K33" s="50" t="s">
        <v>140</v>
      </c>
      <c r="L33" s="48" t="s">
        <v>140</v>
      </c>
      <c r="M33" s="49" t="s">
        <v>140</v>
      </c>
      <c r="N33" s="50" t="s">
        <v>140</v>
      </c>
    </row>
    <row r="34" spans="1:14" s="22" customFormat="1" x14ac:dyDescent="0.3">
      <c r="A34" s="42" t="s">
        <v>142</v>
      </c>
      <c r="B34" s="46" t="s">
        <v>14</v>
      </c>
      <c r="C34" s="37">
        <v>586631.23</v>
      </c>
      <c r="D34" s="24">
        <v>586631.23</v>
      </c>
      <c r="E34" s="38">
        <v>1319405.42</v>
      </c>
      <c r="F34" s="28">
        <v>586631.23</v>
      </c>
      <c r="G34" s="24">
        <v>1319405.1200000001</v>
      </c>
      <c r="H34" s="39">
        <v>1616242.4</v>
      </c>
      <c r="I34" s="48" t="s">
        <v>140</v>
      </c>
      <c r="J34" s="49" t="s">
        <v>140</v>
      </c>
      <c r="K34" s="50" t="s">
        <v>140</v>
      </c>
      <c r="L34" s="48" t="s">
        <v>140</v>
      </c>
      <c r="M34" s="49" t="s">
        <v>140</v>
      </c>
      <c r="N34" s="50" t="s">
        <v>140</v>
      </c>
    </row>
    <row r="35" spans="1:14" ht="72.599999999999994" thickBot="1" x14ac:dyDescent="0.35">
      <c r="A35" s="43" t="s">
        <v>26</v>
      </c>
      <c r="B35" s="47" t="s">
        <v>13</v>
      </c>
      <c r="C35" s="51">
        <v>2430.8557094746302</v>
      </c>
      <c r="D35" s="52">
        <v>2295.3200000000002</v>
      </c>
      <c r="E35" s="53">
        <v>3097.13</v>
      </c>
      <c r="F35" s="54" t="s">
        <v>140</v>
      </c>
      <c r="G35" s="55" t="s">
        <v>140</v>
      </c>
      <c r="H35" s="56" t="s">
        <v>140</v>
      </c>
      <c r="I35" s="54" t="s">
        <v>140</v>
      </c>
      <c r="J35" s="55" t="s">
        <v>140</v>
      </c>
      <c r="K35" s="56" t="s">
        <v>140</v>
      </c>
      <c r="L35" s="57" t="s">
        <v>140</v>
      </c>
      <c r="M35" s="55" t="s">
        <v>140</v>
      </c>
      <c r="N35" s="56" t="s">
        <v>140</v>
      </c>
    </row>
    <row r="36" spans="1:14" x14ac:dyDescent="0.3">
      <c r="A36" s="1"/>
    </row>
    <row r="37" spans="1:14" x14ac:dyDescent="0.3">
      <c r="A37" t="s">
        <v>15</v>
      </c>
    </row>
    <row r="39" spans="1:14" x14ac:dyDescent="0.3">
      <c r="A39" s="103" t="s">
        <v>16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</row>
  </sheetData>
  <mergeCells count="21">
    <mergeCell ref="C22:E22"/>
    <mergeCell ref="F22:H22"/>
    <mergeCell ref="I21:K21"/>
    <mergeCell ref="L21:N21"/>
    <mergeCell ref="A17:N17"/>
    <mergeCell ref="A39:N39"/>
    <mergeCell ref="I22:K22"/>
    <mergeCell ref="L22:N22"/>
    <mergeCell ref="A11:N11"/>
    <mergeCell ref="A12:N12"/>
    <mergeCell ref="A13:N13"/>
    <mergeCell ref="A14:N14"/>
    <mergeCell ref="A15:N15"/>
    <mergeCell ref="A16:N16"/>
    <mergeCell ref="C19:N19"/>
    <mergeCell ref="C20:H20"/>
    <mergeCell ref="I20:N20"/>
    <mergeCell ref="A19:A23"/>
    <mergeCell ref="B19:B23"/>
    <mergeCell ref="C21:E21"/>
    <mergeCell ref="F21:H21"/>
  </mergeCells>
  <pageMargins left="0.98425196850393704" right="0.59055118110236227" top="0.78740157480314965" bottom="0.78740157480314965" header="0" footer="0"/>
  <pageSetup paperSize="9" scale="48" fitToHeight="1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4"/>
  <sheetViews>
    <sheetView view="pageBreakPreview" topLeftCell="A105" zoomScaleNormal="100" zoomScaleSheetLayoutView="100" workbookViewId="0">
      <selection sqref="A1:XFD2"/>
    </sheetView>
  </sheetViews>
  <sheetFormatPr defaultRowHeight="14.4" outlineLevelRow="1" x14ac:dyDescent="0.3"/>
  <cols>
    <col min="1" max="1" width="4.44140625" customWidth="1"/>
    <col min="2" max="2" width="56.5546875" customWidth="1"/>
    <col min="3" max="3" width="15.109375" customWidth="1"/>
    <col min="4" max="5" width="15" customWidth="1"/>
  </cols>
  <sheetData>
    <row r="1" spans="1:5" ht="15" hidden="1" outlineLevel="1" x14ac:dyDescent="0.25">
      <c r="C1" t="s">
        <v>168</v>
      </c>
    </row>
    <row r="2" spans="1:5" ht="15" hidden="1" outlineLevel="1" x14ac:dyDescent="0.25">
      <c r="C2" t="s">
        <v>166</v>
      </c>
    </row>
    <row r="3" spans="1:5" collapsed="1" x14ac:dyDescent="0.3">
      <c r="C3" t="s">
        <v>158</v>
      </c>
    </row>
    <row r="4" spans="1:5" x14ac:dyDescent="0.3">
      <c r="C4" t="s">
        <v>1</v>
      </c>
    </row>
    <row r="5" spans="1:5" x14ac:dyDescent="0.3">
      <c r="C5" t="s">
        <v>2</v>
      </c>
    </row>
    <row r="6" spans="1:5" x14ac:dyDescent="0.3">
      <c r="C6" t="s">
        <v>3</v>
      </c>
    </row>
    <row r="8" spans="1:5" ht="15" hidden="1" outlineLevel="1" x14ac:dyDescent="0.25">
      <c r="C8" t="s">
        <v>4</v>
      </c>
    </row>
    <row r="9" spans="1:5" ht="15" collapsed="1" x14ac:dyDescent="0.25"/>
    <row r="10" spans="1:5" x14ac:dyDescent="0.3">
      <c r="A10" s="108" t="s">
        <v>27</v>
      </c>
      <c r="B10" s="108"/>
      <c r="C10" s="108"/>
      <c r="D10" s="108"/>
      <c r="E10" s="108"/>
    </row>
    <row r="11" spans="1:5" x14ac:dyDescent="0.3">
      <c r="A11" s="108" t="s">
        <v>143</v>
      </c>
      <c r="B11" s="108"/>
      <c r="C11" s="108"/>
      <c r="D11" s="108"/>
      <c r="E11" s="108"/>
    </row>
    <row r="13" spans="1:5" ht="86.25" customHeight="1" x14ac:dyDescent="0.3">
      <c r="A13" s="18" t="s">
        <v>44</v>
      </c>
      <c r="B13" s="59" t="s">
        <v>28</v>
      </c>
      <c r="C13" s="18" t="s">
        <v>29</v>
      </c>
      <c r="D13" s="18" t="s">
        <v>30</v>
      </c>
      <c r="E13" s="18" t="s">
        <v>31</v>
      </c>
    </row>
    <row r="14" spans="1:5" ht="28.8" x14ac:dyDescent="0.3">
      <c r="A14" s="122">
        <v>1</v>
      </c>
      <c r="B14" s="73" t="s">
        <v>32</v>
      </c>
      <c r="C14" s="74">
        <f>C17+C18+C19+C21+C22+C23</f>
        <v>19628501.120000005</v>
      </c>
      <c r="D14" s="69" t="s">
        <v>140</v>
      </c>
      <c r="E14" s="69" t="s">
        <v>140</v>
      </c>
    </row>
    <row r="15" spans="1:5" x14ac:dyDescent="0.3">
      <c r="A15" s="123"/>
      <c r="B15" s="70" t="s">
        <v>164</v>
      </c>
      <c r="C15" s="71"/>
      <c r="D15" s="71"/>
      <c r="E15" s="72"/>
    </row>
    <row r="16" spans="1:5" x14ac:dyDescent="0.3">
      <c r="A16" s="123"/>
      <c r="B16" s="75" t="s">
        <v>150</v>
      </c>
      <c r="C16" s="76" t="s">
        <v>140</v>
      </c>
      <c r="D16" s="76" t="s">
        <v>140</v>
      </c>
      <c r="E16" s="76" t="s">
        <v>140</v>
      </c>
    </row>
    <row r="17" spans="1:11" x14ac:dyDescent="0.3">
      <c r="A17" s="123"/>
      <c r="B17" s="67" t="s">
        <v>151</v>
      </c>
      <c r="C17" s="68">
        <v>14475732.85</v>
      </c>
      <c r="D17" s="68">
        <v>11135</v>
      </c>
      <c r="E17" s="68">
        <v>1300.02</v>
      </c>
    </row>
    <row r="18" spans="1:11" x14ac:dyDescent="0.3">
      <c r="A18" s="123"/>
      <c r="B18" s="67" t="s">
        <v>152</v>
      </c>
      <c r="C18" s="68">
        <v>1669709.8</v>
      </c>
      <c r="D18" s="68">
        <v>3648</v>
      </c>
      <c r="E18" s="68">
        <v>457.71</v>
      </c>
    </row>
    <row r="19" spans="1:11" x14ac:dyDescent="0.3">
      <c r="A19" s="123"/>
      <c r="B19" s="67" t="s">
        <v>153</v>
      </c>
      <c r="C19" s="68">
        <v>126813.4</v>
      </c>
      <c r="D19" s="68">
        <v>1752</v>
      </c>
      <c r="E19" s="68">
        <v>72.38</v>
      </c>
    </row>
    <row r="20" spans="1:11" ht="15.6" x14ac:dyDescent="0.3">
      <c r="A20" s="123"/>
      <c r="B20" s="77" t="s">
        <v>154</v>
      </c>
      <c r="C20" s="76" t="s">
        <v>140</v>
      </c>
      <c r="D20" s="76" t="s">
        <v>140</v>
      </c>
      <c r="E20" s="76" t="s">
        <v>140</v>
      </c>
    </row>
    <row r="21" spans="1:11" x14ac:dyDescent="0.3">
      <c r="A21" s="123"/>
      <c r="B21" s="67" t="s">
        <v>155</v>
      </c>
      <c r="C21" s="68">
        <v>1876499.08</v>
      </c>
      <c r="D21" s="68">
        <v>3877</v>
      </c>
      <c r="E21" s="68">
        <v>484.01</v>
      </c>
    </row>
    <row r="22" spans="1:11" x14ac:dyDescent="0.3">
      <c r="A22" s="123"/>
      <c r="B22" s="67" t="s">
        <v>153</v>
      </c>
      <c r="C22" s="68">
        <v>1092290.51</v>
      </c>
      <c r="D22" s="68">
        <v>13154</v>
      </c>
      <c r="E22" s="68">
        <v>83.04</v>
      </c>
    </row>
    <row r="23" spans="1:11" x14ac:dyDescent="0.3">
      <c r="A23" s="124"/>
      <c r="B23" s="67" t="s">
        <v>156</v>
      </c>
      <c r="C23" s="68">
        <v>387455.48</v>
      </c>
      <c r="D23" s="68">
        <v>25763</v>
      </c>
      <c r="E23" s="68">
        <v>15.04</v>
      </c>
    </row>
    <row r="24" spans="1:11" ht="28.8" x14ac:dyDescent="0.3">
      <c r="A24" s="122">
        <v>2</v>
      </c>
      <c r="B24" s="73" t="s">
        <v>33</v>
      </c>
      <c r="C24" s="83">
        <f>C26+C32+C38+C45+C51</f>
        <v>4642823.7699999996</v>
      </c>
      <c r="D24" s="69" t="s">
        <v>140</v>
      </c>
      <c r="E24" s="69" t="s">
        <v>140</v>
      </c>
      <c r="K24" s="5"/>
    </row>
    <row r="25" spans="1:11" x14ac:dyDescent="0.3">
      <c r="A25" s="123"/>
      <c r="B25" s="75" t="s">
        <v>150</v>
      </c>
      <c r="C25" s="76" t="s">
        <v>140</v>
      </c>
      <c r="D25" s="76" t="s">
        <v>140</v>
      </c>
      <c r="E25" s="76" t="s">
        <v>140</v>
      </c>
      <c r="K25" s="5"/>
    </row>
    <row r="26" spans="1:11" s="80" customFormat="1" x14ac:dyDescent="0.3">
      <c r="A26" s="123"/>
      <c r="B26" s="78" t="s">
        <v>151</v>
      </c>
      <c r="C26" s="82">
        <f>C27+C28+C30</f>
        <v>3332574.1300000004</v>
      </c>
      <c r="D26" s="82">
        <v>11135</v>
      </c>
      <c r="E26" s="82">
        <f>E27+E28+E30</f>
        <v>267.76</v>
      </c>
      <c r="K26" s="81"/>
    </row>
    <row r="27" spans="1:11" x14ac:dyDescent="0.3">
      <c r="A27" s="123"/>
      <c r="B27" s="66" t="s">
        <v>35</v>
      </c>
      <c r="C27" s="68">
        <v>2785327.7</v>
      </c>
      <c r="D27" s="68">
        <v>5884</v>
      </c>
      <c r="E27" s="68">
        <v>236.69</v>
      </c>
      <c r="K27" s="5"/>
    </row>
    <row r="28" spans="1:11" x14ac:dyDescent="0.3">
      <c r="A28" s="123"/>
      <c r="B28" s="66" t="s">
        <v>36</v>
      </c>
      <c r="C28" s="68">
        <v>162042.43</v>
      </c>
      <c r="D28" s="68">
        <v>5884</v>
      </c>
      <c r="E28" s="68">
        <v>13.77</v>
      </c>
      <c r="K28" s="5"/>
    </row>
    <row r="29" spans="1:11" x14ac:dyDescent="0.3">
      <c r="A29" s="123"/>
      <c r="B29" s="66" t="s">
        <v>37</v>
      </c>
      <c r="C29" s="69" t="s">
        <v>140</v>
      </c>
      <c r="D29" s="69" t="s">
        <v>140</v>
      </c>
      <c r="E29" s="69" t="s">
        <v>140</v>
      </c>
      <c r="K29" s="5"/>
    </row>
    <row r="30" spans="1:11" ht="43.2" x14ac:dyDescent="0.3">
      <c r="A30" s="123"/>
      <c r="B30" s="66" t="s">
        <v>38</v>
      </c>
      <c r="C30" s="68">
        <v>385204</v>
      </c>
      <c r="D30" s="68">
        <v>11135</v>
      </c>
      <c r="E30" s="68">
        <v>17.3</v>
      </c>
      <c r="K30" s="5"/>
    </row>
    <row r="31" spans="1:11" ht="28.8" x14ac:dyDescent="0.3">
      <c r="A31" s="123"/>
      <c r="B31" s="66" t="s">
        <v>39</v>
      </c>
      <c r="C31" s="69" t="s">
        <v>140</v>
      </c>
      <c r="D31" s="69" t="s">
        <v>140</v>
      </c>
      <c r="E31" s="69" t="s">
        <v>140</v>
      </c>
      <c r="K31" s="5"/>
    </row>
    <row r="32" spans="1:11" s="80" customFormat="1" x14ac:dyDescent="0.3">
      <c r="A32" s="123"/>
      <c r="B32" s="78" t="s">
        <v>152</v>
      </c>
      <c r="C32" s="82">
        <f>C33+C34+C36</f>
        <v>677068.07000000007</v>
      </c>
      <c r="D32" s="82">
        <v>3648</v>
      </c>
      <c r="E32" s="82">
        <f>E33+E34+E36</f>
        <v>240.06</v>
      </c>
      <c r="K32" s="81"/>
    </row>
    <row r="33" spans="1:11" x14ac:dyDescent="0.3">
      <c r="A33" s="123"/>
      <c r="B33" s="66" t="s">
        <v>35</v>
      </c>
      <c r="C33" s="68">
        <v>516658.25</v>
      </c>
      <c r="D33" s="68">
        <v>1302</v>
      </c>
      <c r="E33" s="68">
        <v>198.41</v>
      </c>
      <c r="K33" s="5"/>
    </row>
    <row r="34" spans="1:11" x14ac:dyDescent="0.3">
      <c r="A34" s="123"/>
      <c r="B34" s="66" t="s">
        <v>36</v>
      </c>
      <c r="C34" s="68">
        <v>65925.820000000007</v>
      </c>
      <c r="D34" s="68">
        <v>1302</v>
      </c>
      <c r="E34" s="68">
        <v>25.32</v>
      </c>
      <c r="K34" s="5"/>
    </row>
    <row r="35" spans="1:11" x14ac:dyDescent="0.3">
      <c r="A35" s="123"/>
      <c r="B35" s="66" t="s">
        <v>37</v>
      </c>
      <c r="C35" s="69" t="s">
        <v>140</v>
      </c>
      <c r="D35" s="69" t="s">
        <v>140</v>
      </c>
      <c r="E35" s="69" t="s">
        <v>140</v>
      </c>
      <c r="K35" s="5"/>
    </row>
    <row r="36" spans="1:11" ht="43.2" x14ac:dyDescent="0.3">
      <c r="A36" s="123"/>
      <c r="B36" s="66" t="s">
        <v>38</v>
      </c>
      <c r="C36" s="68">
        <v>94484</v>
      </c>
      <c r="D36" s="68">
        <v>2892.5</v>
      </c>
      <c r="E36" s="68">
        <v>16.329999999999998</v>
      </c>
      <c r="K36" s="5"/>
    </row>
    <row r="37" spans="1:11" ht="28.8" x14ac:dyDescent="0.3">
      <c r="A37" s="123"/>
      <c r="B37" s="66" t="s">
        <v>39</v>
      </c>
      <c r="C37" s="69" t="s">
        <v>140</v>
      </c>
      <c r="D37" s="69" t="s">
        <v>140</v>
      </c>
      <c r="E37" s="69" t="s">
        <v>140</v>
      </c>
      <c r="K37" s="5"/>
    </row>
    <row r="38" spans="1:11" s="80" customFormat="1" x14ac:dyDescent="0.3">
      <c r="A38" s="123"/>
      <c r="B38" s="78" t="s">
        <v>153</v>
      </c>
      <c r="C38" s="82">
        <f>C39+C40+C42</f>
        <v>91728.58</v>
      </c>
      <c r="D38" s="82">
        <v>1752</v>
      </c>
      <c r="E38" s="82">
        <f>E39+E40+E42</f>
        <v>137.38</v>
      </c>
      <c r="K38" s="81"/>
    </row>
    <row r="39" spans="1:11" x14ac:dyDescent="0.3">
      <c r="A39" s="123"/>
      <c r="B39" s="66" t="s">
        <v>35</v>
      </c>
      <c r="C39" s="68">
        <v>19734.3</v>
      </c>
      <c r="D39" s="68">
        <v>660</v>
      </c>
      <c r="E39" s="68">
        <v>29.9</v>
      </c>
      <c r="K39" s="5"/>
    </row>
    <row r="40" spans="1:11" x14ac:dyDescent="0.3">
      <c r="A40" s="123"/>
      <c r="B40" s="66" t="s">
        <v>36</v>
      </c>
      <c r="C40" s="68">
        <v>57458.28</v>
      </c>
      <c r="D40" s="68">
        <v>660</v>
      </c>
      <c r="E40" s="68">
        <v>87.06</v>
      </c>
      <c r="K40" s="5"/>
    </row>
    <row r="41" spans="1:11" x14ac:dyDescent="0.3">
      <c r="A41" s="123"/>
      <c r="B41" s="66" t="s">
        <v>37</v>
      </c>
      <c r="C41" s="69" t="s">
        <v>140</v>
      </c>
      <c r="D41" s="69" t="s">
        <v>140</v>
      </c>
      <c r="E41" s="69" t="s">
        <v>140</v>
      </c>
      <c r="K41" s="5"/>
    </row>
    <row r="42" spans="1:11" ht="43.2" x14ac:dyDescent="0.3">
      <c r="A42" s="123"/>
      <c r="B42" s="66" t="s">
        <v>38</v>
      </c>
      <c r="C42" s="68">
        <v>14536</v>
      </c>
      <c r="D42" s="68">
        <v>712</v>
      </c>
      <c r="E42" s="68">
        <v>20.420000000000002</v>
      </c>
      <c r="K42" s="5"/>
    </row>
    <row r="43" spans="1:11" ht="28.8" x14ac:dyDescent="0.3">
      <c r="A43" s="123"/>
      <c r="B43" s="66" t="s">
        <v>39</v>
      </c>
      <c r="C43" s="69" t="s">
        <v>140</v>
      </c>
      <c r="D43" s="69" t="s">
        <v>140</v>
      </c>
      <c r="E43" s="69" t="s">
        <v>140</v>
      </c>
      <c r="K43" s="5"/>
    </row>
    <row r="44" spans="1:11" ht="15.6" x14ac:dyDescent="0.3">
      <c r="A44" s="123"/>
      <c r="B44" s="77" t="s">
        <v>154</v>
      </c>
      <c r="C44" s="76" t="s">
        <v>140</v>
      </c>
      <c r="D44" s="76" t="s">
        <v>140</v>
      </c>
      <c r="E44" s="76" t="s">
        <v>140</v>
      </c>
      <c r="K44" s="5"/>
    </row>
    <row r="45" spans="1:11" s="80" customFormat="1" x14ac:dyDescent="0.3">
      <c r="A45" s="123"/>
      <c r="B45" s="78" t="s">
        <v>155</v>
      </c>
      <c r="C45" s="82">
        <f>C46+C47</f>
        <v>197877.97</v>
      </c>
      <c r="D45" s="82">
        <v>3877</v>
      </c>
      <c r="E45" s="82">
        <f>E46+E47</f>
        <v>387.99</v>
      </c>
      <c r="K45" s="81"/>
    </row>
    <row r="46" spans="1:11" x14ac:dyDescent="0.3">
      <c r="A46" s="123"/>
      <c r="B46" s="66" t="s">
        <v>35</v>
      </c>
      <c r="C46" s="68">
        <v>105995.12</v>
      </c>
      <c r="D46" s="68">
        <v>255</v>
      </c>
      <c r="E46" s="68">
        <v>207.83</v>
      </c>
      <c r="K46" s="5"/>
    </row>
    <row r="47" spans="1:11" x14ac:dyDescent="0.3">
      <c r="A47" s="123"/>
      <c r="B47" s="66" t="s">
        <v>36</v>
      </c>
      <c r="C47" s="68">
        <v>91882.85</v>
      </c>
      <c r="D47" s="68">
        <v>255</v>
      </c>
      <c r="E47" s="68">
        <v>180.16</v>
      </c>
      <c r="K47" s="5"/>
    </row>
    <row r="48" spans="1:11" x14ac:dyDescent="0.3">
      <c r="A48" s="123"/>
      <c r="B48" s="66" t="s">
        <v>37</v>
      </c>
      <c r="C48" s="69" t="s">
        <v>140</v>
      </c>
      <c r="D48" s="69" t="s">
        <v>140</v>
      </c>
      <c r="E48" s="69" t="s">
        <v>140</v>
      </c>
      <c r="K48" s="5"/>
    </row>
    <row r="49" spans="1:11" ht="43.2" x14ac:dyDescent="0.3">
      <c r="A49" s="123"/>
      <c r="B49" s="66" t="s">
        <v>38</v>
      </c>
      <c r="C49" s="69" t="s">
        <v>140</v>
      </c>
      <c r="D49" s="69" t="s">
        <v>140</v>
      </c>
      <c r="E49" s="69" t="s">
        <v>140</v>
      </c>
      <c r="K49" s="5"/>
    </row>
    <row r="50" spans="1:11" ht="28.8" x14ac:dyDescent="0.3">
      <c r="A50" s="123"/>
      <c r="B50" s="66" t="s">
        <v>39</v>
      </c>
      <c r="C50" s="69" t="s">
        <v>140</v>
      </c>
      <c r="D50" s="69" t="s">
        <v>140</v>
      </c>
      <c r="E50" s="69" t="s">
        <v>140</v>
      </c>
      <c r="K50" s="5"/>
    </row>
    <row r="51" spans="1:11" s="80" customFormat="1" x14ac:dyDescent="0.3">
      <c r="A51" s="123"/>
      <c r="B51" s="78" t="s">
        <v>153</v>
      </c>
      <c r="C51" s="82">
        <f>C52+C53</f>
        <v>343575.02</v>
      </c>
      <c r="D51" s="82">
        <v>13154</v>
      </c>
      <c r="E51" s="82">
        <f>E52+E53</f>
        <v>340.51</v>
      </c>
      <c r="K51" s="81"/>
    </row>
    <row r="52" spans="1:11" x14ac:dyDescent="0.3">
      <c r="A52" s="123"/>
      <c r="B52" s="66" t="s">
        <v>35</v>
      </c>
      <c r="C52" s="68">
        <v>308293.62</v>
      </c>
      <c r="D52" s="68">
        <v>1009</v>
      </c>
      <c r="E52" s="68">
        <v>305.54000000000002</v>
      </c>
      <c r="K52" s="5"/>
    </row>
    <row r="53" spans="1:11" x14ac:dyDescent="0.3">
      <c r="A53" s="123"/>
      <c r="B53" s="66" t="s">
        <v>36</v>
      </c>
      <c r="C53" s="68">
        <v>35281.4</v>
      </c>
      <c r="D53" s="68">
        <v>1009</v>
      </c>
      <c r="E53" s="68">
        <v>34.97</v>
      </c>
      <c r="K53" s="5"/>
    </row>
    <row r="54" spans="1:11" x14ac:dyDescent="0.3">
      <c r="A54" s="123"/>
      <c r="B54" s="66" t="s">
        <v>37</v>
      </c>
      <c r="C54" s="69" t="s">
        <v>140</v>
      </c>
      <c r="D54" s="69" t="s">
        <v>140</v>
      </c>
      <c r="E54" s="69" t="s">
        <v>140</v>
      </c>
      <c r="K54" s="5"/>
    </row>
    <row r="55" spans="1:11" ht="43.2" x14ac:dyDescent="0.3">
      <c r="A55" s="123"/>
      <c r="B55" s="66" t="s">
        <v>38</v>
      </c>
      <c r="C55" s="69" t="s">
        <v>140</v>
      </c>
      <c r="D55" s="69" t="s">
        <v>140</v>
      </c>
      <c r="E55" s="69" t="s">
        <v>140</v>
      </c>
      <c r="K55" s="5"/>
    </row>
    <row r="56" spans="1:11" ht="28.8" x14ac:dyDescent="0.3">
      <c r="A56" s="123"/>
      <c r="B56" s="66" t="s">
        <v>39</v>
      </c>
      <c r="C56" s="69" t="s">
        <v>140</v>
      </c>
      <c r="D56" s="69" t="s">
        <v>140</v>
      </c>
      <c r="E56" s="69" t="s">
        <v>140</v>
      </c>
      <c r="K56" s="5"/>
    </row>
    <row r="57" spans="1:11" s="80" customFormat="1" x14ac:dyDescent="0.3">
      <c r="A57" s="123"/>
      <c r="B57" s="78" t="s">
        <v>156</v>
      </c>
      <c r="C57" s="79" t="s">
        <v>140</v>
      </c>
      <c r="D57" s="82">
        <v>25763</v>
      </c>
      <c r="E57" s="79" t="s">
        <v>140</v>
      </c>
      <c r="K57" s="81"/>
    </row>
    <row r="58" spans="1:11" x14ac:dyDescent="0.3">
      <c r="A58" s="123"/>
      <c r="B58" s="66" t="s">
        <v>35</v>
      </c>
      <c r="C58" s="69" t="s">
        <v>140</v>
      </c>
      <c r="D58" s="69" t="s">
        <v>140</v>
      </c>
      <c r="E58" s="69" t="s">
        <v>140</v>
      </c>
      <c r="K58" s="5"/>
    </row>
    <row r="59" spans="1:11" x14ac:dyDescent="0.3">
      <c r="A59" s="123"/>
      <c r="B59" s="66" t="s">
        <v>36</v>
      </c>
      <c r="C59" s="69" t="s">
        <v>140</v>
      </c>
      <c r="D59" s="69" t="s">
        <v>140</v>
      </c>
      <c r="E59" s="69" t="s">
        <v>140</v>
      </c>
      <c r="K59" s="5"/>
    </row>
    <row r="60" spans="1:11" x14ac:dyDescent="0.3">
      <c r="A60" s="123"/>
      <c r="B60" s="66" t="s">
        <v>37</v>
      </c>
      <c r="C60" s="69" t="s">
        <v>140</v>
      </c>
      <c r="D60" s="69" t="s">
        <v>140</v>
      </c>
      <c r="E60" s="69" t="s">
        <v>140</v>
      </c>
      <c r="K60" s="5"/>
    </row>
    <row r="61" spans="1:11" ht="43.2" x14ac:dyDescent="0.3">
      <c r="A61" s="123"/>
      <c r="B61" s="66" t="s">
        <v>38</v>
      </c>
      <c r="C61" s="69" t="s">
        <v>140</v>
      </c>
      <c r="D61" s="69" t="s">
        <v>140</v>
      </c>
      <c r="E61" s="69" t="s">
        <v>140</v>
      </c>
      <c r="K61" s="5"/>
    </row>
    <row r="62" spans="1:11" ht="28.8" x14ac:dyDescent="0.3">
      <c r="A62" s="124"/>
      <c r="B62" s="66" t="s">
        <v>39</v>
      </c>
      <c r="C62" s="69" t="s">
        <v>140</v>
      </c>
      <c r="D62" s="69" t="s">
        <v>140</v>
      </c>
      <c r="E62" s="69" t="s">
        <v>140</v>
      </c>
      <c r="K62" s="5"/>
    </row>
    <row r="63" spans="1:11" ht="28.8" x14ac:dyDescent="0.3">
      <c r="A63" s="122">
        <v>3</v>
      </c>
      <c r="B63" s="73" t="s">
        <v>34</v>
      </c>
      <c r="C63" s="83">
        <f>C65+C71+C77+C84+C90</f>
        <v>176140936.60999995</v>
      </c>
      <c r="D63" s="84" t="s">
        <v>140</v>
      </c>
      <c r="E63" s="84" t="s">
        <v>140</v>
      </c>
    </row>
    <row r="64" spans="1:11" x14ac:dyDescent="0.3">
      <c r="A64" s="123"/>
      <c r="B64" s="75" t="s">
        <v>150</v>
      </c>
      <c r="C64" s="76" t="s">
        <v>140</v>
      </c>
      <c r="D64" s="76" t="s">
        <v>140</v>
      </c>
      <c r="E64" s="76" t="s">
        <v>140</v>
      </c>
    </row>
    <row r="65" spans="1:5" x14ac:dyDescent="0.3">
      <c r="A65" s="123"/>
      <c r="B65" s="67" t="s">
        <v>151</v>
      </c>
      <c r="C65" s="85">
        <f>C66+C67+C69</f>
        <v>128775364.38</v>
      </c>
      <c r="D65" s="85">
        <v>11135</v>
      </c>
      <c r="E65" s="85">
        <f>E66+E67+E69</f>
        <v>8788.93</v>
      </c>
    </row>
    <row r="66" spans="1:5" x14ac:dyDescent="0.3">
      <c r="A66" s="123"/>
      <c r="B66" s="66" t="s">
        <v>35</v>
      </c>
      <c r="C66" s="86">
        <v>71718666.129999995</v>
      </c>
      <c r="D66" s="86">
        <v>5884</v>
      </c>
      <c r="E66" s="86">
        <v>6094.38</v>
      </c>
    </row>
    <row r="67" spans="1:5" x14ac:dyDescent="0.3">
      <c r="A67" s="123"/>
      <c r="B67" s="66" t="s">
        <v>36</v>
      </c>
      <c r="C67" s="86">
        <v>3306745.6</v>
      </c>
      <c r="D67" s="86">
        <v>5884</v>
      </c>
      <c r="E67" s="86">
        <v>280.99</v>
      </c>
    </row>
    <row r="68" spans="1:5" x14ac:dyDescent="0.3">
      <c r="A68" s="123"/>
      <c r="B68" s="66" t="s">
        <v>37</v>
      </c>
      <c r="C68" s="84" t="s">
        <v>140</v>
      </c>
      <c r="D68" s="84" t="s">
        <v>140</v>
      </c>
      <c r="E68" s="84" t="s">
        <v>140</v>
      </c>
    </row>
    <row r="69" spans="1:5" ht="43.2" x14ac:dyDescent="0.3">
      <c r="A69" s="123"/>
      <c r="B69" s="66" t="s">
        <v>38</v>
      </c>
      <c r="C69" s="86">
        <v>53749952.649999999</v>
      </c>
      <c r="D69" s="86">
        <v>11135</v>
      </c>
      <c r="E69" s="86">
        <v>2413.56</v>
      </c>
    </row>
    <row r="70" spans="1:5" ht="28.8" x14ac:dyDescent="0.3">
      <c r="A70" s="123"/>
      <c r="B70" s="66" t="s">
        <v>39</v>
      </c>
      <c r="C70" s="84" t="s">
        <v>140</v>
      </c>
      <c r="D70" s="84" t="s">
        <v>140</v>
      </c>
      <c r="E70" s="84" t="s">
        <v>140</v>
      </c>
    </row>
    <row r="71" spans="1:5" x14ac:dyDescent="0.3">
      <c r="A71" s="123"/>
      <c r="B71" s="67" t="s">
        <v>152</v>
      </c>
      <c r="C71" s="85">
        <f>C72+C73+C75</f>
        <v>28654700.350000001</v>
      </c>
      <c r="D71" s="85">
        <v>3648</v>
      </c>
      <c r="E71" s="85">
        <f>E72+E73+E75</f>
        <v>8220.130000000001</v>
      </c>
    </row>
    <row r="72" spans="1:5" x14ac:dyDescent="0.3">
      <c r="A72" s="123"/>
      <c r="B72" s="66" t="s">
        <v>35</v>
      </c>
      <c r="C72" s="86">
        <v>14011303.5</v>
      </c>
      <c r="D72" s="86">
        <v>1302</v>
      </c>
      <c r="E72" s="86">
        <v>5380.68</v>
      </c>
    </row>
    <row r="73" spans="1:5" x14ac:dyDescent="0.3">
      <c r="A73" s="123"/>
      <c r="B73" s="66" t="s">
        <v>36</v>
      </c>
      <c r="C73" s="86">
        <v>1459446.2</v>
      </c>
      <c r="D73" s="86">
        <v>1302</v>
      </c>
      <c r="E73" s="86">
        <v>560.46</v>
      </c>
    </row>
    <row r="74" spans="1:5" x14ac:dyDescent="0.3">
      <c r="A74" s="123"/>
      <c r="B74" s="66" t="s">
        <v>37</v>
      </c>
      <c r="C74" s="84" t="s">
        <v>140</v>
      </c>
      <c r="D74" s="84" t="s">
        <v>140</v>
      </c>
      <c r="E74" s="84" t="s">
        <v>140</v>
      </c>
    </row>
    <row r="75" spans="1:5" ht="43.2" x14ac:dyDescent="0.3">
      <c r="A75" s="123"/>
      <c r="B75" s="66" t="s">
        <v>38</v>
      </c>
      <c r="C75" s="86">
        <v>13183950.65</v>
      </c>
      <c r="D75" s="86">
        <v>2892.5</v>
      </c>
      <c r="E75" s="86">
        <v>2278.9899999999998</v>
      </c>
    </row>
    <row r="76" spans="1:5" ht="28.8" x14ac:dyDescent="0.3">
      <c r="A76" s="123"/>
      <c r="B76" s="66" t="s">
        <v>39</v>
      </c>
      <c r="C76" s="84" t="s">
        <v>140</v>
      </c>
      <c r="D76" s="84" t="s">
        <v>140</v>
      </c>
      <c r="E76" s="84" t="s">
        <v>140</v>
      </c>
    </row>
    <row r="77" spans="1:5" x14ac:dyDescent="0.3">
      <c r="A77" s="123"/>
      <c r="B77" s="67" t="s">
        <v>153</v>
      </c>
      <c r="C77" s="85">
        <f>C78+C79+C81</f>
        <v>4374268.2</v>
      </c>
      <c r="D77" s="85">
        <v>1752</v>
      </c>
      <c r="E77" s="85">
        <f>E78+E79+E81</f>
        <v>6385.28</v>
      </c>
    </row>
    <row r="78" spans="1:5" x14ac:dyDescent="0.3">
      <c r="A78" s="123"/>
      <c r="B78" s="66" t="s">
        <v>35</v>
      </c>
      <c r="C78" s="86">
        <v>549235.62</v>
      </c>
      <c r="D78" s="86">
        <v>660</v>
      </c>
      <c r="E78" s="86">
        <v>832.18</v>
      </c>
    </row>
    <row r="79" spans="1:5" x14ac:dyDescent="0.3">
      <c r="A79" s="123"/>
      <c r="B79" s="66" t="s">
        <v>36</v>
      </c>
      <c r="C79" s="86">
        <v>1634411.34</v>
      </c>
      <c r="D79" s="86">
        <v>660</v>
      </c>
      <c r="E79" s="86">
        <v>2476.38</v>
      </c>
    </row>
    <row r="80" spans="1:5" x14ac:dyDescent="0.3">
      <c r="A80" s="123"/>
      <c r="B80" s="66" t="s">
        <v>37</v>
      </c>
      <c r="C80" s="84" t="s">
        <v>140</v>
      </c>
      <c r="D80" s="84" t="s">
        <v>140</v>
      </c>
      <c r="E80" s="84" t="s">
        <v>140</v>
      </c>
    </row>
    <row r="81" spans="1:5" ht="43.2" x14ac:dyDescent="0.3">
      <c r="A81" s="123"/>
      <c r="B81" s="66" t="s">
        <v>38</v>
      </c>
      <c r="C81" s="86">
        <v>2190621.2400000002</v>
      </c>
      <c r="D81" s="86">
        <v>712</v>
      </c>
      <c r="E81" s="86">
        <v>3076.72</v>
      </c>
    </row>
    <row r="82" spans="1:5" ht="28.8" x14ac:dyDescent="0.3">
      <c r="A82" s="123"/>
      <c r="B82" s="66" t="s">
        <v>39</v>
      </c>
      <c r="C82" s="84" t="s">
        <v>140</v>
      </c>
      <c r="D82" s="84" t="s">
        <v>140</v>
      </c>
      <c r="E82" s="84" t="s">
        <v>140</v>
      </c>
    </row>
    <row r="83" spans="1:5" ht="15.6" x14ac:dyDescent="0.3">
      <c r="A83" s="123"/>
      <c r="B83" s="77" t="s">
        <v>154</v>
      </c>
      <c r="C83" s="76" t="s">
        <v>140</v>
      </c>
      <c r="D83" s="76" t="s">
        <v>140</v>
      </c>
      <c r="E83" s="76" t="s">
        <v>140</v>
      </c>
    </row>
    <row r="84" spans="1:5" x14ac:dyDescent="0.3">
      <c r="A84" s="123"/>
      <c r="B84" s="67" t="s">
        <v>155</v>
      </c>
      <c r="C84" s="85">
        <f>C85+C86</f>
        <v>4868020.45</v>
      </c>
      <c r="D84" s="85">
        <v>3877</v>
      </c>
      <c r="E84" s="85">
        <f>E85+E86</f>
        <v>9545.14</v>
      </c>
    </row>
    <row r="85" spans="1:5" x14ac:dyDescent="0.3">
      <c r="A85" s="123"/>
      <c r="B85" s="66" t="s">
        <v>35</v>
      </c>
      <c r="C85" s="86">
        <v>2821045.83</v>
      </c>
      <c r="D85" s="86">
        <v>255</v>
      </c>
      <c r="E85" s="86">
        <v>5531.46</v>
      </c>
    </row>
    <row r="86" spans="1:5" x14ac:dyDescent="0.3">
      <c r="A86" s="123"/>
      <c r="B86" s="66" t="s">
        <v>36</v>
      </c>
      <c r="C86" s="86">
        <v>2046974.62</v>
      </c>
      <c r="D86" s="86">
        <v>255</v>
      </c>
      <c r="E86" s="86">
        <v>4013.68</v>
      </c>
    </row>
    <row r="87" spans="1:5" x14ac:dyDescent="0.3">
      <c r="A87" s="123"/>
      <c r="B87" s="66" t="s">
        <v>37</v>
      </c>
      <c r="C87" s="84" t="s">
        <v>140</v>
      </c>
      <c r="D87" s="84" t="s">
        <v>140</v>
      </c>
      <c r="E87" s="84" t="s">
        <v>140</v>
      </c>
    </row>
    <row r="88" spans="1:5" ht="43.2" x14ac:dyDescent="0.3">
      <c r="A88" s="123"/>
      <c r="B88" s="66" t="s">
        <v>38</v>
      </c>
      <c r="C88" s="84" t="s">
        <v>140</v>
      </c>
      <c r="D88" s="84" t="s">
        <v>140</v>
      </c>
      <c r="E88" s="84" t="s">
        <v>140</v>
      </c>
    </row>
    <row r="89" spans="1:5" ht="28.8" x14ac:dyDescent="0.3">
      <c r="A89" s="123"/>
      <c r="B89" s="66" t="s">
        <v>39</v>
      </c>
      <c r="C89" s="84" t="s">
        <v>140</v>
      </c>
      <c r="D89" s="84" t="s">
        <v>140</v>
      </c>
      <c r="E89" s="84" t="s">
        <v>140</v>
      </c>
    </row>
    <row r="90" spans="1:5" x14ac:dyDescent="0.3">
      <c r="A90" s="123"/>
      <c r="B90" s="67" t="s">
        <v>153</v>
      </c>
      <c r="C90" s="85">
        <f>C91+C92</f>
        <v>9468583.2300000004</v>
      </c>
      <c r="D90" s="85">
        <v>13154</v>
      </c>
      <c r="E90" s="85">
        <f>E91+E92</f>
        <v>9384.1299999999992</v>
      </c>
    </row>
    <row r="91" spans="1:5" x14ac:dyDescent="0.3">
      <c r="A91" s="123"/>
      <c r="B91" s="66" t="s">
        <v>35</v>
      </c>
      <c r="C91" s="86">
        <v>8580280.8399999999</v>
      </c>
      <c r="D91" s="86">
        <v>1009</v>
      </c>
      <c r="E91" s="86">
        <v>8503.75</v>
      </c>
    </row>
    <row r="92" spans="1:5" x14ac:dyDescent="0.3">
      <c r="A92" s="123"/>
      <c r="B92" s="66" t="s">
        <v>36</v>
      </c>
      <c r="C92" s="86">
        <v>888302.39</v>
      </c>
      <c r="D92" s="86">
        <v>1009</v>
      </c>
      <c r="E92" s="86">
        <v>880.38</v>
      </c>
    </row>
    <row r="93" spans="1:5" x14ac:dyDescent="0.3">
      <c r="A93" s="123"/>
      <c r="B93" s="66" t="s">
        <v>37</v>
      </c>
      <c r="C93" s="84" t="s">
        <v>140</v>
      </c>
      <c r="D93" s="84" t="s">
        <v>140</v>
      </c>
      <c r="E93" s="84" t="s">
        <v>140</v>
      </c>
    </row>
    <row r="94" spans="1:5" ht="43.2" x14ac:dyDescent="0.3">
      <c r="A94" s="123"/>
      <c r="B94" s="66" t="s">
        <v>38</v>
      </c>
      <c r="C94" s="84" t="s">
        <v>140</v>
      </c>
      <c r="D94" s="84" t="s">
        <v>140</v>
      </c>
      <c r="E94" s="84" t="s">
        <v>140</v>
      </c>
    </row>
    <row r="95" spans="1:5" ht="28.8" x14ac:dyDescent="0.3">
      <c r="A95" s="123"/>
      <c r="B95" s="66" t="s">
        <v>39</v>
      </c>
      <c r="C95" s="84" t="s">
        <v>140</v>
      </c>
      <c r="D95" s="84" t="s">
        <v>140</v>
      </c>
      <c r="E95" s="84" t="s">
        <v>140</v>
      </c>
    </row>
    <row r="96" spans="1:5" x14ac:dyDescent="0.3">
      <c r="A96" s="123"/>
      <c r="B96" s="67" t="s">
        <v>156</v>
      </c>
      <c r="C96" s="87" t="s">
        <v>140</v>
      </c>
      <c r="D96" s="85">
        <v>25763</v>
      </c>
      <c r="E96" s="87" t="s">
        <v>140</v>
      </c>
    </row>
    <row r="97" spans="1:5" x14ac:dyDescent="0.3">
      <c r="A97" s="123"/>
      <c r="B97" s="66" t="s">
        <v>35</v>
      </c>
      <c r="C97" s="84" t="s">
        <v>140</v>
      </c>
      <c r="D97" s="84" t="s">
        <v>140</v>
      </c>
      <c r="E97" s="84" t="s">
        <v>140</v>
      </c>
    </row>
    <row r="98" spans="1:5" x14ac:dyDescent="0.3">
      <c r="A98" s="123"/>
      <c r="B98" s="66" t="s">
        <v>36</v>
      </c>
      <c r="C98" s="84" t="s">
        <v>140</v>
      </c>
      <c r="D98" s="84" t="s">
        <v>140</v>
      </c>
      <c r="E98" s="84" t="s">
        <v>140</v>
      </c>
    </row>
    <row r="99" spans="1:5" x14ac:dyDescent="0.3">
      <c r="A99" s="123"/>
      <c r="B99" s="66" t="s">
        <v>37</v>
      </c>
      <c r="C99" s="84" t="s">
        <v>140</v>
      </c>
      <c r="D99" s="84" t="s">
        <v>140</v>
      </c>
      <c r="E99" s="84" t="s">
        <v>140</v>
      </c>
    </row>
    <row r="100" spans="1:5" ht="43.2" x14ac:dyDescent="0.3">
      <c r="A100" s="123"/>
      <c r="B100" s="66" t="s">
        <v>38</v>
      </c>
      <c r="C100" s="84" t="s">
        <v>140</v>
      </c>
      <c r="D100" s="84" t="s">
        <v>140</v>
      </c>
      <c r="E100" s="84" t="s">
        <v>140</v>
      </c>
    </row>
    <row r="101" spans="1:5" ht="28.8" x14ac:dyDescent="0.3">
      <c r="A101" s="124"/>
      <c r="B101" s="66" t="s">
        <v>39</v>
      </c>
      <c r="C101" s="84" t="s">
        <v>140</v>
      </c>
      <c r="D101" s="84" t="s">
        <v>140</v>
      </c>
      <c r="E101" s="84" t="s">
        <v>140</v>
      </c>
    </row>
    <row r="102" spans="1:5" ht="28.8" x14ac:dyDescent="0.3">
      <c r="A102" s="122">
        <v>4</v>
      </c>
      <c r="B102" s="73" t="s">
        <v>40</v>
      </c>
      <c r="C102" s="74">
        <f>C105+C106+C107+C109+C110+C111</f>
        <v>13873422.17</v>
      </c>
      <c r="D102" s="69" t="s">
        <v>140</v>
      </c>
      <c r="E102" s="69" t="s">
        <v>140</v>
      </c>
    </row>
    <row r="103" spans="1:5" x14ac:dyDescent="0.3">
      <c r="A103" s="123"/>
      <c r="B103" s="70" t="s">
        <v>164</v>
      </c>
      <c r="C103" s="71"/>
      <c r="D103" s="71"/>
      <c r="E103" s="72"/>
    </row>
    <row r="104" spans="1:5" x14ac:dyDescent="0.3">
      <c r="A104" s="123"/>
      <c r="B104" s="75" t="s">
        <v>150</v>
      </c>
      <c r="C104" s="76" t="s">
        <v>140</v>
      </c>
      <c r="D104" s="76" t="s">
        <v>140</v>
      </c>
      <c r="E104" s="76" t="s">
        <v>140</v>
      </c>
    </row>
    <row r="105" spans="1:5" x14ac:dyDescent="0.3">
      <c r="A105" s="123"/>
      <c r="B105" s="67" t="s">
        <v>151</v>
      </c>
      <c r="C105" s="68">
        <v>10986254.43</v>
      </c>
      <c r="D105" s="68">
        <v>11135</v>
      </c>
      <c r="E105" s="68">
        <v>986.64</v>
      </c>
    </row>
    <row r="106" spans="1:5" x14ac:dyDescent="0.3">
      <c r="A106" s="123"/>
      <c r="B106" s="67" t="s">
        <v>152</v>
      </c>
      <c r="C106" s="68">
        <v>1090654.94</v>
      </c>
      <c r="D106" s="68">
        <v>3648</v>
      </c>
      <c r="E106" s="68">
        <v>298.97000000000003</v>
      </c>
    </row>
    <row r="107" spans="1:5" x14ac:dyDescent="0.3">
      <c r="A107" s="123"/>
      <c r="B107" s="67" t="s">
        <v>153</v>
      </c>
      <c r="C107" s="68">
        <v>82834.55</v>
      </c>
      <c r="D107" s="68">
        <v>1752</v>
      </c>
      <c r="E107" s="68">
        <v>47.28</v>
      </c>
    </row>
    <row r="108" spans="1:5" ht="15.6" x14ac:dyDescent="0.3">
      <c r="A108" s="123"/>
      <c r="B108" s="77" t="s">
        <v>154</v>
      </c>
      <c r="C108" s="76" t="s">
        <v>140</v>
      </c>
      <c r="D108" s="76" t="s">
        <v>140</v>
      </c>
      <c r="E108" s="76" t="s">
        <v>140</v>
      </c>
    </row>
    <row r="109" spans="1:5" x14ac:dyDescent="0.3">
      <c r="A109" s="123"/>
      <c r="B109" s="67" t="s">
        <v>155</v>
      </c>
      <c r="C109" s="68">
        <v>976319.89</v>
      </c>
      <c r="D109" s="68">
        <v>3877</v>
      </c>
      <c r="E109" s="68">
        <v>251.82</v>
      </c>
    </row>
    <row r="110" spans="1:5" x14ac:dyDescent="0.3">
      <c r="A110" s="123"/>
      <c r="B110" s="67" t="s">
        <v>153</v>
      </c>
      <c r="C110" s="68">
        <v>566204.24</v>
      </c>
      <c r="D110" s="68">
        <v>13154</v>
      </c>
      <c r="E110" s="68">
        <v>43.04</v>
      </c>
    </row>
    <row r="111" spans="1:5" x14ac:dyDescent="0.3">
      <c r="A111" s="124"/>
      <c r="B111" s="67" t="s">
        <v>156</v>
      </c>
      <c r="C111" s="68">
        <v>171154.12</v>
      </c>
      <c r="D111" s="68">
        <v>25763</v>
      </c>
      <c r="E111" s="68">
        <v>6.64</v>
      </c>
    </row>
    <row r="112" spans="1:5" ht="74.25" customHeight="1" x14ac:dyDescent="0.3">
      <c r="A112" s="122">
        <v>5</v>
      </c>
      <c r="B112" s="73" t="s">
        <v>41</v>
      </c>
      <c r="C112" s="74">
        <f>C121</f>
        <v>89309.68</v>
      </c>
      <c r="D112" s="69" t="s">
        <v>140</v>
      </c>
      <c r="E112" s="69" t="s">
        <v>140</v>
      </c>
    </row>
    <row r="113" spans="1:5" x14ac:dyDescent="0.3">
      <c r="A113" s="123"/>
      <c r="B113" s="70" t="s">
        <v>164</v>
      </c>
      <c r="C113" s="71"/>
      <c r="D113" s="71"/>
      <c r="E113" s="72"/>
    </row>
    <row r="114" spans="1:5" x14ac:dyDescent="0.3">
      <c r="A114" s="123"/>
      <c r="B114" s="75" t="s">
        <v>150</v>
      </c>
      <c r="C114" s="76" t="s">
        <v>140</v>
      </c>
      <c r="D114" s="76" t="s">
        <v>140</v>
      </c>
      <c r="E114" s="76" t="s">
        <v>140</v>
      </c>
    </row>
    <row r="115" spans="1:5" x14ac:dyDescent="0.3">
      <c r="A115" s="123"/>
      <c r="B115" s="67" t="s">
        <v>151</v>
      </c>
      <c r="C115" s="69" t="s">
        <v>140</v>
      </c>
      <c r="D115" s="68">
        <v>11135</v>
      </c>
      <c r="E115" s="69" t="s">
        <v>140</v>
      </c>
    </row>
    <row r="116" spans="1:5" x14ac:dyDescent="0.3">
      <c r="A116" s="123"/>
      <c r="B116" s="67" t="s">
        <v>152</v>
      </c>
      <c r="C116" s="69" t="s">
        <v>140</v>
      </c>
      <c r="D116" s="68">
        <v>3648</v>
      </c>
      <c r="E116" s="69" t="s">
        <v>140</v>
      </c>
    </row>
    <row r="117" spans="1:5" x14ac:dyDescent="0.3">
      <c r="A117" s="123"/>
      <c r="B117" s="67" t="s">
        <v>153</v>
      </c>
      <c r="C117" s="69" t="s">
        <v>140</v>
      </c>
      <c r="D117" s="68">
        <v>1752</v>
      </c>
      <c r="E117" s="69" t="s">
        <v>140</v>
      </c>
    </row>
    <row r="118" spans="1:5" ht="15.6" x14ac:dyDescent="0.3">
      <c r="A118" s="123"/>
      <c r="B118" s="77" t="s">
        <v>154</v>
      </c>
      <c r="C118" s="76" t="s">
        <v>140</v>
      </c>
      <c r="D118" s="76" t="s">
        <v>140</v>
      </c>
      <c r="E118" s="76" t="s">
        <v>140</v>
      </c>
    </row>
    <row r="119" spans="1:5" x14ac:dyDescent="0.3">
      <c r="A119" s="123"/>
      <c r="B119" s="67" t="s">
        <v>155</v>
      </c>
      <c r="C119" s="69" t="s">
        <v>140</v>
      </c>
      <c r="D119" s="68">
        <v>3877</v>
      </c>
      <c r="E119" s="69" t="s">
        <v>140</v>
      </c>
    </row>
    <row r="120" spans="1:5" x14ac:dyDescent="0.3">
      <c r="A120" s="123"/>
      <c r="B120" s="67" t="s">
        <v>153</v>
      </c>
      <c r="C120" s="69" t="s">
        <v>140</v>
      </c>
      <c r="D120" s="68">
        <v>13154</v>
      </c>
      <c r="E120" s="69" t="s">
        <v>140</v>
      </c>
    </row>
    <row r="121" spans="1:5" x14ac:dyDescent="0.3">
      <c r="A121" s="124"/>
      <c r="B121" s="67" t="s">
        <v>156</v>
      </c>
      <c r="C121" s="68">
        <v>89309.68</v>
      </c>
      <c r="D121" s="68">
        <v>25763</v>
      </c>
      <c r="E121" s="68">
        <v>3.47</v>
      </c>
    </row>
    <row r="122" spans="1:5" ht="149.25" customHeight="1" x14ac:dyDescent="0.3">
      <c r="A122" s="122">
        <v>6</v>
      </c>
      <c r="B122" s="73" t="s">
        <v>42</v>
      </c>
      <c r="C122" s="74">
        <f>C125+C126+C127+C129+C130+C131</f>
        <v>12772370.109999999</v>
      </c>
      <c r="D122" s="69" t="s">
        <v>140</v>
      </c>
      <c r="E122" s="69" t="s">
        <v>140</v>
      </c>
    </row>
    <row r="123" spans="1:5" x14ac:dyDescent="0.3">
      <c r="A123" s="123"/>
      <c r="B123" s="70" t="s">
        <v>164</v>
      </c>
      <c r="C123" s="71"/>
      <c r="D123" s="71"/>
      <c r="E123" s="72"/>
    </row>
    <row r="124" spans="1:5" x14ac:dyDescent="0.3">
      <c r="A124" s="123"/>
      <c r="B124" s="75" t="s">
        <v>150</v>
      </c>
      <c r="C124" s="76" t="s">
        <v>140</v>
      </c>
      <c r="D124" s="76" t="s">
        <v>140</v>
      </c>
      <c r="E124" s="76" t="s">
        <v>140</v>
      </c>
    </row>
    <row r="125" spans="1:5" x14ac:dyDescent="0.3">
      <c r="A125" s="123"/>
      <c r="B125" s="67" t="s">
        <v>151</v>
      </c>
      <c r="C125" s="68">
        <v>10120214.07</v>
      </c>
      <c r="D125" s="68">
        <v>11135</v>
      </c>
      <c r="E125" s="68">
        <v>908.87</v>
      </c>
    </row>
    <row r="126" spans="1:5" x14ac:dyDescent="0.3">
      <c r="A126" s="123"/>
      <c r="B126" s="67" t="s">
        <v>152</v>
      </c>
      <c r="C126" s="68">
        <v>852816.12</v>
      </c>
      <c r="D126" s="68">
        <v>3648</v>
      </c>
      <c r="E126" s="68">
        <v>233.78</v>
      </c>
    </row>
    <row r="127" spans="1:5" x14ac:dyDescent="0.3">
      <c r="A127" s="123"/>
      <c r="B127" s="67" t="s">
        <v>153</v>
      </c>
      <c r="C127" s="68">
        <v>64770.84</v>
      </c>
      <c r="D127" s="68">
        <v>1752</v>
      </c>
      <c r="E127" s="68">
        <v>36.97</v>
      </c>
    </row>
    <row r="128" spans="1:5" ht="15.6" x14ac:dyDescent="0.3">
      <c r="A128" s="123"/>
      <c r="B128" s="77" t="s">
        <v>154</v>
      </c>
      <c r="C128" s="76" t="s">
        <v>140</v>
      </c>
      <c r="D128" s="76" t="s">
        <v>140</v>
      </c>
      <c r="E128" s="76" t="s">
        <v>140</v>
      </c>
    </row>
    <row r="129" spans="1:5" x14ac:dyDescent="0.3">
      <c r="A129" s="123"/>
      <c r="B129" s="67" t="s">
        <v>155</v>
      </c>
      <c r="C129" s="68">
        <v>993300.25</v>
      </c>
      <c r="D129" s="68">
        <v>3877</v>
      </c>
      <c r="E129" s="68">
        <v>256.2</v>
      </c>
    </row>
    <row r="130" spans="1:5" x14ac:dyDescent="0.3">
      <c r="A130" s="123"/>
      <c r="B130" s="67" t="s">
        <v>153</v>
      </c>
      <c r="C130" s="68">
        <v>578189.68999999994</v>
      </c>
      <c r="D130" s="68">
        <v>13154</v>
      </c>
      <c r="E130" s="68">
        <v>43.96</v>
      </c>
    </row>
    <row r="131" spans="1:5" x14ac:dyDescent="0.3">
      <c r="A131" s="124"/>
      <c r="B131" s="67" t="s">
        <v>156</v>
      </c>
      <c r="C131" s="68">
        <v>163079.14000000001</v>
      </c>
      <c r="D131" s="68">
        <v>25763</v>
      </c>
      <c r="E131" s="68">
        <v>6.33</v>
      </c>
    </row>
    <row r="133" spans="1:5" x14ac:dyDescent="0.3">
      <c r="A133" t="s">
        <v>15</v>
      </c>
    </row>
    <row r="134" spans="1:5" ht="53.25" customHeight="1" x14ac:dyDescent="0.3">
      <c r="A134" s="103" t="s">
        <v>43</v>
      </c>
      <c r="B134" s="103"/>
      <c r="C134" s="103"/>
      <c r="D134" s="103"/>
      <c r="E134" s="103"/>
    </row>
  </sheetData>
  <mergeCells count="9">
    <mergeCell ref="A134:E134"/>
    <mergeCell ref="A10:E10"/>
    <mergeCell ref="A11:E11"/>
    <mergeCell ref="A14:A23"/>
    <mergeCell ref="A63:A101"/>
    <mergeCell ref="A24:A62"/>
    <mergeCell ref="A102:A111"/>
    <mergeCell ref="A112:A121"/>
    <mergeCell ref="A122:A131"/>
  </mergeCells>
  <pageMargins left="0.98425196850393704" right="0.59055118110236227" top="0.78740157480314965" bottom="0.78740157480314965" header="0" footer="0"/>
  <pageSetup paperSize="9" scale="80" fitToHeight="110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view="pageBreakPreview" topLeftCell="A3" zoomScaleNormal="100" zoomScaleSheetLayoutView="100" workbookViewId="0">
      <selection sqref="A1:XFD2"/>
    </sheetView>
  </sheetViews>
  <sheetFormatPr defaultRowHeight="14.4" outlineLevelRow="1" x14ac:dyDescent="0.3"/>
  <cols>
    <col min="1" max="1" width="4.109375" customWidth="1"/>
    <col min="2" max="2" width="52.5546875" customWidth="1"/>
    <col min="3" max="3" width="18.6640625" customWidth="1"/>
    <col min="4" max="4" width="21.33203125" customWidth="1"/>
  </cols>
  <sheetData>
    <row r="1" spans="1:5" ht="15" hidden="1" outlineLevel="1" x14ac:dyDescent="0.25">
      <c r="C1" t="s">
        <v>165</v>
      </c>
    </row>
    <row r="2" spans="1:5" ht="15" hidden="1" outlineLevel="1" x14ac:dyDescent="0.25">
      <c r="C2" t="s">
        <v>166</v>
      </c>
    </row>
    <row r="3" spans="1:5" collapsed="1" x14ac:dyDescent="0.3">
      <c r="C3" t="s">
        <v>159</v>
      </c>
    </row>
    <row r="4" spans="1:5" x14ac:dyDescent="0.3">
      <c r="C4" t="s">
        <v>1</v>
      </c>
    </row>
    <row r="5" spans="1:5" x14ac:dyDescent="0.3">
      <c r="C5" t="s">
        <v>2</v>
      </c>
    </row>
    <row r="6" spans="1:5" x14ac:dyDescent="0.3">
      <c r="C6" t="s">
        <v>3</v>
      </c>
    </row>
    <row r="8" spans="1:5" ht="15" hidden="1" outlineLevel="1" x14ac:dyDescent="0.25">
      <c r="C8" t="s">
        <v>4</v>
      </c>
    </row>
    <row r="9" spans="1:5" ht="15" collapsed="1" x14ac:dyDescent="0.25"/>
    <row r="10" spans="1:5" x14ac:dyDescent="0.3">
      <c r="A10" s="108" t="s">
        <v>45</v>
      </c>
      <c r="B10" s="125"/>
      <c r="C10" s="125"/>
      <c r="D10" s="125"/>
      <c r="E10" s="2"/>
    </row>
    <row r="11" spans="1:5" ht="30" customHeight="1" x14ac:dyDescent="0.3">
      <c r="A11" s="126" t="s">
        <v>169</v>
      </c>
      <c r="B11" s="126"/>
      <c r="C11" s="126"/>
      <c r="D11" s="126"/>
      <c r="E11" s="2"/>
    </row>
    <row r="13" spans="1:5" x14ac:dyDescent="0.3">
      <c r="D13" s="12" t="s">
        <v>46</v>
      </c>
    </row>
    <row r="15" spans="1:5" ht="57.6" x14ac:dyDescent="0.3">
      <c r="A15" s="18" t="s">
        <v>44</v>
      </c>
      <c r="B15" s="58" t="s">
        <v>47</v>
      </c>
      <c r="C15" s="18" t="s">
        <v>144</v>
      </c>
      <c r="D15" s="18" t="s">
        <v>145</v>
      </c>
    </row>
    <row r="16" spans="1:5" s="90" customFormat="1" ht="28.8" x14ac:dyDescent="0.3">
      <c r="A16" s="122">
        <v>1</v>
      </c>
      <c r="B16" s="94" t="s">
        <v>48</v>
      </c>
      <c r="C16" s="95">
        <f>C18+C19+C20+C21+C22+C33</f>
        <v>33486.36</v>
      </c>
      <c r="D16" s="95">
        <f>D18+D19+D20+D21+D22+D33</f>
        <v>48153.541328781139</v>
      </c>
    </row>
    <row r="17" spans="1:4" x14ac:dyDescent="0.3">
      <c r="A17" s="123"/>
      <c r="B17" s="8" t="s">
        <v>49</v>
      </c>
      <c r="C17" s="64"/>
      <c r="D17" s="64"/>
    </row>
    <row r="18" spans="1:4" x14ac:dyDescent="0.3">
      <c r="A18" s="123"/>
      <c r="B18" s="92" t="s">
        <v>50</v>
      </c>
      <c r="C18" s="91">
        <v>189.26</v>
      </c>
      <c r="D18" s="91"/>
    </row>
    <row r="19" spans="1:4" x14ac:dyDescent="0.3">
      <c r="A19" s="123"/>
      <c r="B19" s="92" t="s">
        <v>51</v>
      </c>
      <c r="C19" s="91">
        <v>125.38</v>
      </c>
      <c r="D19" s="91"/>
    </row>
    <row r="20" spans="1:4" x14ac:dyDescent="0.3">
      <c r="A20" s="123"/>
      <c r="B20" s="92" t="s">
        <v>52</v>
      </c>
      <c r="C20" s="91">
        <v>20823.2</v>
      </c>
      <c r="D20" s="91">
        <v>22359.245495494022</v>
      </c>
    </row>
    <row r="21" spans="1:4" x14ac:dyDescent="0.3">
      <c r="A21" s="123"/>
      <c r="B21" s="92" t="s">
        <v>53</v>
      </c>
      <c r="C21" s="91">
        <v>5885.41</v>
      </c>
      <c r="D21" s="91">
        <v>6797.210630630183</v>
      </c>
    </row>
    <row r="22" spans="1:4" x14ac:dyDescent="0.3">
      <c r="A22" s="123"/>
      <c r="B22" s="92" t="s">
        <v>54</v>
      </c>
      <c r="C22" s="91">
        <f>C24+C25+C26</f>
        <v>6392.96</v>
      </c>
      <c r="D22" s="91">
        <f>D24+D25+D26</f>
        <v>16748.101405876918</v>
      </c>
    </row>
    <row r="23" spans="1:4" x14ac:dyDescent="0.3">
      <c r="A23" s="123"/>
      <c r="B23" s="9" t="s">
        <v>55</v>
      </c>
      <c r="C23" s="64"/>
      <c r="D23" s="64"/>
    </row>
    <row r="24" spans="1:4" x14ac:dyDescent="0.3">
      <c r="A24" s="123"/>
      <c r="B24" s="7" t="s">
        <v>56</v>
      </c>
      <c r="C24" s="64">
        <v>56.26</v>
      </c>
      <c r="D24" s="64">
        <v>3950.509168536691</v>
      </c>
    </row>
    <row r="25" spans="1:4" ht="28.8" x14ac:dyDescent="0.3">
      <c r="A25" s="123"/>
      <c r="B25" s="7" t="s">
        <v>57</v>
      </c>
      <c r="C25" s="64">
        <v>956.45</v>
      </c>
      <c r="D25" s="64"/>
    </row>
    <row r="26" spans="1:4" ht="28.8" x14ac:dyDescent="0.3">
      <c r="A26" s="123"/>
      <c r="B26" s="7" t="s">
        <v>58</v>
      </c>
      <c r="C26" s="64">
        <f>C28+C29+C30+C31+C32</f>
        <v>5380.25</v>
      </c>
      <c r="D26" s="64">
        <f>D28+D29+D30+D31+D32</f>
        <v>12797.592237340226</v>
      </c>
    </row>
    <row r="27" spans="1:4" x14ac:dyDescent="0.3">
      <c r="A27" s="123"/>
      <c r="B27" s="7" t="s">
        <v>49</v>
      </c>
      <c r="C27" s="64"/>
      <c r="D27" s="64"/>
    </row>
    <row r="28" spans="1:4" x14ac:dyDescent="0.3">
      <c r="A28" s="123"/>
      <c r="B28" s="10" t="s">
        <v>59</v>
      </c>
      <c r="C28" s="64">
        <v>41.75</v>
      </c>
      <c r="D28" s="64"/>
    </row>
    <row r="29" spans="1:4" x14ac:dyDescent="0.3">
      <c r="A29" s="123"/>
      <c r="B29" s="10" t="s">
        <v>60</v>
      </c>
      <c r="C29" s="64">
        <v>63.8</v>
      </c>
      <c r="D29" s="64"/>
    </row>
    <row r="30" spans="1:4" ht="28.8" x14ac:dyDescent="0.3">
      <c r="A30" s="123"/>
      <c r="B30" s="10" t="s">
        <v>71</v>
      </c>
      <c r="C30" s="64">
        <v>36.410000000000004</v>
      </c>
      <c r="D30" s="64"/>
    </row>
    <row r="31" spans="1:4" x14ac:dyDescent="0.3">
      <c r="A31" s="123"/>
      <c r="B31" s="10" t="s">
        <v>61</v>
      </c>
      <c r="C31" s="64">
        <v>9.8800000000000008</v>
      </c>
      <c r="D31" s="64"/>
    </row>
    <row r="32" spans="1:4" ht="28.8" x14ac:dyDescent="0.3">
      <c r="A32" s="123"/>
      <c r="B32" s="10" t="s">
        <v>62</v>
      </c>
      <c r="C32" s="64">
        <v>5228.41</v>
      </c>
      <c r="D32" s="64">
        <v>12797.592237340226</v>
      </c>
    </row>
    <row r="33" spans="1:4" x14ac:dyDescent="0.3">
      <c r="A33" s="123"/>
      <c r="B33" s="93" t="s">
        <v>63</v>
      </c>
      <c r="C33" s="91">
        <f>C35+C36+C37+C38</f>
        <v>70.150000000000006</v>
      </c>
      <c r="D33" s="91">
        <f>D35+D36+D37+D38</f>
        <v>2248.9837967800113</v>
      </c>
    </row>
    <row r="34" spans="1:4" x14ac:dyDescent="0.3">
      <c r="A34" s="123"/>
      <c r="B34" s="10" t="s">
        <v>49</v>
      </c>
      <c r="C34" s="64"/>
      <c r="D34" s="64"/>
    </row>
    <row r="35" spans="1:4" x14ac:dyDescent="0.3">
      <c r="A35" s="123"/>
      <c r="B35" s="11" t="s">
        <v>64</v>
      </c>
      <c r="C35" s="64"/>
      <c r="D35" s="64"/>
    </row>
    <row r="36" spans="1:4" x14ac:dyDescent="0.3">
      <c r="A36" s="123"/>
      <c r="B36" s="11" t="s">
        <v>65</v>
      </c>
      <c r="C36" s="64"/>
      <c r="D36" s="64"/>
    </row>
    <row r="37" spans="1:4" x14ac:dyDescent="0.3">
      <c r="A37" s="123"/>
      <c r="B37" s="11" t="s">
        <v>66</v>
      </c>
      <c r="C37" s="64"/>
      <c r="D37" s="64">
        <v>1789.93822146</v>
      </c>
    </row>
    <row r="38" spans="1:4" ht="28.8" x14ac:dyDescent="0.3">
      <c r="A38" s="124"/>
      <c r="B38" s="11" t="s">
        <v>67</v>
      </c>
      <c r="C38" s="64">
        <v>70.150000000000006</v>
      </c>
      <c r="D38" s="64">
        <v>459.04557532001121</v>
      </c>
    </row>
    <row r="39" spans="1:4" s="90" customFormat="1" ht="57.6" x14ac:dyDescent="0.3">
      <c r="A39" s="23">
        <v>2</v>
      </c>
      <c r="B39" s="88" t="s">
        <v>68</v>
      </c>
      <c r="C39" s="89">
        <v>186513.33981999999</v>
      </c>
      <c r="D39" s="89">
        <v>178993.82214599999</v>
      </c>
    </row>
    <row r="40" spans="1:4" x14ac:dyDescent="0.3">
      <c r="A40" s="59"/>
      <c r="B40" s="7" t="s">
        <v>49</v>
      </c>
      <c r="C40" s="64"/>
      <c r="D40" s="64"/>
    </row>
    <row r="41" spans="1:4" x14ac:dyDescent="0.3">
      <c r="A41" s="58">
        <v>3</v>
      </c>
      <c r="B41" s="4" t="s">
        <v>69</v>
      </c>
      <c r="C41" s="64">
        <v>47135.500749999999</v>
      </c>
      <c r="D41" s="64">
        <v>177089.04418984998</v>
      </c>
    </row>
    <row r="42" spans="1:4" s="90" customFormat="1" x14ac:dyDescent="0.3">
      <c r="A42" s="23"/>
      <c r="B42" s="88" t="s">
        <v>70</v>
      </c>
      <c r="C42" s="89">
        <f>C16+C39</f>
        <v>219999.69981999998</v>
      </c>
      <c r="D42" s="89">
        <f>D16+D39</f>
        <v>227147.36347478113</v>
      </c>
    </row>
  </sheetData>
  <mergeCells count="3">
    <mergeCell ref="A16:A38"/>
    <mergeCell ref="A10:D10"/>
    <mergeCell ref="A11:D11"/>
  </mergeCells>
  <pageMargins left="0.98425196850393704" right="0.59055118110236227" top="0.78740157480314965" bottom="0.78740157480314965" header="0" footer="0"/>
  <pageSetup paperSize="9" scale="88" fitToHeight="10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view="pageBreakPreview" zoomScaleNormal="100" zoomScaleSheetLayoutView="100" workbookViewId="0">
      <selection activeCell="C2" sqref="C2"/>
    </sheetView>
  </sheetViews>
  <sheetFormatPr defaultRowHeight="14.4" outlineLevelRow="1" x14ac:dyDescent="0.3"/>
  <cols>
    <col min="1" max="1" width="4" customWidth="1"/>
    <col min="2" max="2" width="46.33203125" customWidth="1"/>
    <col min="3" max="3" width="17.88671875" customWidth="1"/>
    <col min="4" max="4" width="18.88671875" customWidth="1"/>
  </cols>
  <sheetData>
    <row r="1" spans="1:4" x14ac:dyDescent="0.3">
      <c r="C1" t="s">
        <v>160</v>
      </c>
    </row>
    <row r="2" spans="1:4" x14ac:dyDescent="0.3">
      <c r="C2" t="s">
        <v>1</v>
      </c>
    </row>
    <row r="3" spans="1:4" x14ac:dyDescent="0.3">
      <c r="C3" t="s">
        <v>2</v>
      </c>
    </row>
    <row r="4" spans="1:4" x14ac:dyDescent="0.3">
      <c r="C4" t="s">
        <v>3</v>
      </c>
    </row>
    <row r="6" spans="1:4" ht="15" hidden="1" outlineLevel="1" x14ac:dyDescent="0.25">
      <c r="C6" t="s">
        <v>4</v>
      </c>
    </row>
    <row r="7" spans="1:4" ht="15" collapsed="1" x14ac:dyDescent="0.25"/>
    <row r="8" spans="1:4" x14ac:dyDescent="0.3">
      <c r="A8" s="108" t="s">
        <v>72</v>
      </c>
      <c r="B8" s="108"/>
      <c r="C8" s="108"/>
      <c r="D8" s="108"/>
    </row>
    <row r="9" spans="1:4" x14ac:dyDescent="0.3">
      <c r="A9" s="108" t="s">
        <v>73</v>
      </c>
      <c r="B9" s="108"/>
      <c r="C9" s="108"/>
      <c r="D9" s="108"/>
    </row>
    <row r="10" spans="1:4" x14ac:dyDescent="0.3">
      <c r="A10" s="108" t="s">
        <v>147</v>
      </c>
      <c r="B10" s="108"/>
      <c r="C10" s="108"/>
      <c r="D10" s="108"/>
    </row>
    <row r="12" spans="1:4" ht="88.5" customHeight="1" x14ac:dyDescent="0.3">
      <c r="A12" s="18" t="s">
        <v>44</v>
      </c>
      <c r="B12" s="58" t="s">
        <v>28</v>
      </c>
      <c r="C12" s="18" t="s">
        <v>74</v>
      </c>
      <c r="D12" s="18" t="s">
        <v>75</v>
      </c>
    </row>
    <row r="13" spans="1:4" ht="28.8" x14ac:dyDescent="0.3">
      <c r="A13" s="58">
        <v>1</v>
      </c>
      <c r="B13" s="4" t="s">
        <v>76</v>
      </c>
      <c r="C13" s="61" t="s">
        <v>140</v>
      </c>
      <c r="D13" s="61" t="s">
        <v>140</v>
      </c>
    </row>
    <row r="14" spans="1:4" ht="57.6" x14ac:dyDescent="0.3">
      <c r="A14" s="58">
        <v>2</v>
      </c>
      <c r="B14" s="4" t="s">
        <v>77</v>
      </c>
      <c r="C14" s="62">
        <v>47560.49166</v>
      </c>
      <c r="D14" s="63">
        <v>18113.280000000002</v>
      </c>
    </row>
    <row r="15" spans="1:4" ht="28.8" x14ac:dyDescent="0.3">
      <c r="A15" s="58">
        <v>3</v>
      </c>
      <c r="B15" s="4" t="s">
        <v>78</v>
      </c>
      <c r="C15" s="61" t="s">
        <v>140</v>
      </c>
      <c r="D15" s="61" t="s">
        <v>140</v>
      </c>
    </row>
  </sheetData>
  <mergeCells count="3">
    <mergeCell ref="A8:D8"/>
    <mergeCell ref="A9:D9"/>
    <mergeCell ref="A10:D10"/>
  </mergeCells>
  <pageMargins left="0.98425196850393704" right="0.59055118110236227" top="0.78740157480314965" bottom="0.78740157480314965" header="0" footer="0"/>
  <pageSetup paperSize="9" scale="97" fitToHeight="1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view="pageBreakPreview" zoomScale="106" zoomScaleNormal="100" zoomScaleSheetLayoutView="106" workbookViewId="0">
      <selection activeCell="C20" activeCellId="3" sqref="C15 C16 C19 C20"/>
    </sheetView>
  </sheetViews>
  <sheetFormatPr defaultRowHeight="14.4" outlineLevelRow="1" x14ac:dyDescent="0.3"/>
  <cols>
    <col min="1" max="1" width="4" customWidth="1"/>
    <col min="2" max="2" width="30.33203125" customWidth="1"/>
    <col min="3" max="4" width="17.109375" customWidth="1"/>
    <col min="5" max="5" width="18.44140625" customWidth="1"/>
    <col min="6" max="6" width="16" customWidth="1"/>
  </cols>
  <sheetData>
    <row r="1" spans="1:5" x14ac:dyDescent="0.3">
      <c r="D1" t="s">
        <v>161</v>
      </c>
    </row>
    <row r="2" spans="1:5" x14ac:dyDescent="0.3">
      <c r="D2" t="s">
        <v>1</v>
      </c>
    </row>
    <row r="3" spans="1:5" x14ac:dyDescent="0.3">
      <c r="D3" t="s">
        <v>2</v>
      </c>
    </row>
    <row r="4" spans="1:5" x14ac:dyDescent="0.3">
      <c r="D4" t="s">
        <v>3</v>
      </c>
    </row>
    <row r="6" spans="1:5" ht="15" hidden="1" outlineLevel="1" x14ac:dyDescent="0.25">
      <c r="D6" t="s">
        <v>4</v>
      </c>
    </row>
    <row r="7" spans="1:5" ht="15" collapsed="1" x14ac:dyDescent="0.25"/>
    <row r="8" spans="1:5" x14ac:dyDescent="0.3">
      <c r="A8" s="108" t="s">
        <v>72</v>
      </c>
      <c r="B8" s="108"/>
      <c r="C8" s="108"/>
      <c r="D8" s="108"/>
      <c r="E8" s="108"/>
    </row>
    <row r="9" spans="1:5" x14ac:dyDescent="0.3">
      <c r="A9" s="108" t="s">
        <v>79</v>
      </c>
      <c r="B9" s="108"/>
      <c r="C9" s="108"/>
      <c r="D9" s="108"/>
      <c r="E9" s="108"/>
    </row>
    <row r="10" spans="1:5" x14ac:dyDescent="0.3">
      <c r="A10" s="108" t="s">
        <v>146</v>
      </c>
      <c r="B10" s="108"/>
      <c r="C10" s="108"/>
      <c r="D10" s="108"/>
      <c r="E10" s="108"/>
    </row>
    <row r="11" spans="1:5" x14ac:dyDescent="0.3">
      <c r="A11" s="108" t="s">
        <v>80</v>
      </c>
      <c r="B11" s="108"/>
      <c r="C11" s="108"/>
      <c r="D11" s="108"/>
      <c r="E11" s="108"/>
    </row>
    <row r="13" spans="1:5" ht="158.4" x14ac:dyDescent="0.3">
      <c r="A13" s="18" t="s">
        <v>44</v>
      </c>
      <c r="B13" s="18" t="s">
        <v>28</v>
      </c>
      <c r="C13" s="18" t="s">
        <v>81</v>
      </c>
      <c r="D13" s="18" t="s">
        <v>82</v>
      </c>
      <c r="E13" s="18" t="s">
        <v>83</v>
      </c>
    </row>
    <row r="14" spans="1:5" x14ac:dyDescent="0.3">
      <c r="A14" s="58">
        <v>1</v>
      </c>
      <c r="B14" s="6" t="s">
        <v>84</v>
      </c>
      <c r="C14" s="3"/>
      <c r="D14" s="3"/>
      <c r="E14" s="3"/>
    </row>
    <row r="15" spans="1:5" x14ac:dyDescent="0.3">
      <c r="A15" s="58"/>
      <c r="B15" s="13" t="s">
        <v>85</v>
      </c>
      <c r="C15" s="64">
        <v>2698.7840000000001</v>
      </c>
      <c r="D15" s="64">
        <v>1.6536666666666668</v>
      </c>
      <c r="E15" s="65">
        <v>8367.6666666666661</v>
      </c>
    </row>
    <row r="16" spans="1:5" x14ac:dyDescent="0.3">
      <c r="A16" s="58"/>
      <c r="B16" s="13" t="s">
        <v>86</v>
      </c>
      <c r="C16" s="64">
        <v>6193.6019999999999</v>
      </c>
      <c r="D16" s="64">
        <v>4.6290000000000004</v>
      </c>
      <c r="E16" s="65">
        <v>2329.3333333333335</v>
      </c>
    </row>
    <row r="17" spans="1:5" x14ac:dyDescent="0.3">
      <c r="A17" s="58"/>
      <c r="B17" s="13" t="s">
        <v>87</v>
      </c>
      <c r="C17" s="60" t="s">
        <v>140</v>
      </c>
      <c r="D17" s="60" t="s">
        <v>140</v>
      </c>
      <c r="E17" s="60" t="s">
        <v>140</v>
      </c>
    </row>
    <row r="18" spans="1:5" x14ac:dyDescent="0.3">
      <c r="A18" s="58">
        <v>2</v>
      </c>
      <c r="B18" s="3" t="s">
        <v>88</v>
      </c>
      <c r="C18" s="3"/>
      <c r="D18" s="3"/>
      <c r="E18" s="3"/>
    </row>
    <row r="19" spans="1:5" x14ac:dyDescent="0.3">
      <c r="A19" s="58"/>
      <c r="B19" s="13" t="s">
        <v>85</v>
      </c>
      <c r="C19" s="64">
        <v>64674.623333333344</v>
      </c>
      <c r="D19" s="64">
        <v>76.422333333333327</v>
      </c>
      <c r="E19" s="65">
        <v>8367.6666666666661</v>
      </c>
    </row>
    <row r="20" spans="1:5" x14ac:dyDescent="0.3">
      <c r="A20" s="58"/>
      <c r="B20" s="13" t="s">
        <v>86</v>
      </c>
      <c r="C20" s="64">
        <v>27999.053666666663</v>
      </c>
      <c r="D20" s="64">
        <v>28.522666666666666</v>
      </c>
      <c r="E20" s="65">
        <v>2329.3333333333335</v>
      </c>
    </row>
    <row r="21" spans="1:5" x14ac:dyDescent="0.3">
      <c r="A21" s="58"/>
      <c r="B21" s="13" t="s">
        <v>87</v>
      </c>
      <c r="C21" s="60" t="s">
        <v>140</v>
      </c>
      <c r="D21" s="60" t="s">
        <v>140</v>
      </c>
      <c r="E21" s="60" t="s">
        <v>140</v>
      </c>
    </row>
  </sheetData>
  <mergeCells count="4">
    <mergeCell ref="A8:E8"/>
    <mergeCell ref="A9:E9"/>
    <mergeCell ref="A10:E10"/>
    <mergeCell ref="A11:E11"/>
  </mergeCells>
  <pageMargins left="0.98425196850393704" right="0.59055118110236227" top="0.78740157480314965" bottom="0.78740157480314965" header="0" footer="0"/>
  <pageSetup paperSize="9" scale="98" fitToHeight="10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view="pageBreakPreview" zoomScaleNormal="100" zoomScaleSheetLayoutView="100" workbookViewId="0">
      <selection activeCell="G2" sqref="G2"/>
    </sheetView>
  </sheetViews>
  <sheetFormatPr defaultRowHeight="14.4" outlineLevelRow="1" x14ac:dyDescent="0.3"/>
  <cols>
    <col min="1" max="1" width="4.109375" customWidth="1"/>
    <col min="2" max="2" width="20" customWidth="1"/>
    <col min="3" max="3" width="7.33203125" customWidth="1"/>
    <col min="4" max="4" width="7.88671875" customWidth="1"/>
    <col min="5" max="5" width="7.6640625" customWidth="1"/>
    <col min="6" max="6" width="7.33203125" customWidth="1"/>
    <col min="7" max="8" width="7.6640625" customWidth="1"/>
    <col min="9" max="9" width="10" customWidth="1"/>
    <col min="10" max="10" width="9" customWidth="1"/>
    <col min="11" max="11" width="10" customWidth="1"/>
  </cols>
  <sheetData>
    <row r="1" spans="1:11" x14ac:dyDescent="0.3">
      <c r="G1" t="s">
        <v>162</v>
      </c>
    </row>
    <row r="2" spans="1:11" x14ac:dyDescent="0.3">
      <c r="G2" t="s">
        <v>1</v>
      </c>
    </row>
    <row r="3" spans="1:11" x14ac:dyDescent="0.3">
      <c r="G3" t="s">
        <v>2</v>
      </c>
    </row>
    <row r="4" spans="1:11" x14ac:dyDescent="0.3">
      <c r="G4" t="s">
        <v>3</v>
      </c>
    </row>
    <row r="6" spans="1:11" ht="15" hidden="1" outlineLevel="1" x14ac:dyDescent="0.25">
      <c r="G6" t="s">
        <v>4</v>
      </c>
    </row>
    <row r="7" spans="1:11" ht="15" collapsed="1" x14ac:dyDescent="0.25"/>
    <row r="8" spans="1:11" x14ac:dyDescent="0.3">
      <c r="A8" s="108" t="s">
        <v>89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</row>
    <row r="9" spans="1:11" x14ac:dyDescent="0.3">
      <c r="A9" s="108" t="s">
        <v>90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</row>
    <row r="10" spans="1:11" x14ac:dyDescent="0.3">
      <c r="A10" s="108" t="s">
        <v>148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2" spans="1:11" ht="27" customHeight="1" x14ac:dyDescent="0.3">
      <c r="A12" s="105" t="s">
        <v>44</v>
      </c>
      <c r="B12" s="128" t="s">
        <v>91</v>
      </c>
      <c r="C12" s="105" t="s">
        <v>92</v>
      </c>
      <c r="D12" s="105"/>
      <c r="E12" s="105"/>
      <c r="F12" s="105" t="s">
        <v>93</v>
      </c>
      <c r="G12" s="105"/>
      <c r="H12" s="105"/>
      <c r="I12" s="105" t="s">
        <v>94</v>
      </c>
      <c r="J12" s="105"/>
      <c r="K12" s="105"/>
    </row>
    <row r="13" spans="1:11" ht="28.8" x14ac:dyDescent="0.3">
      <c r="A13" s="127"/>
      <c r="B13" s="129"/>
      <c r="C13" s="18" t="s">
        <v>85</v>
      </c>
      <c r="D13" s="18" t="s">
        <v>86</v>
      </c>
      <c r="E13" s="18" t="s">
        <v>95</v>
      </c>
      <c r="F13" s="18" t="s">
        <v>85</v>
      </c>
      <c r="G13" s="18" t="s">
        <v>86</v>
      </c>
      <c r="H13" s="18" t="s">
        <v>95</v>
      </c>
      <c r="I13" s="18" t="s">
        <v>85</v>
      </c>
      <c r="J13" s="18" t="s">
        <v>86</v>
      </c>
      <c r="K13" s="18" t="s">
        <v>95</v>
      </c>
    </row>
    <row r="14" spans="1:11" x14ac:dyDescent="0.3">
      <c r="A14" s="127">
        <v>1</v>
      </c>
      <c r="B14" s="4" t="s">
        <v>96</v>
      </c>
      <c r="C14" s="65">
        <v>2023</v>
      </c>
      <c r="D14" s="65">
        <v>3</v>
      </c>
      <c r="E14" s="65"/>
      <c r="F14" s="65">
        <v>24501</v>
      </c>
      <c r="G14" s="65">
        <v>45</v>
      </c>
      <c r="H14" s="65"/>
      <c r="I14" s="64">
        <v>4041.36</v>
      </c>
      <c r="J14" s="64">
        <v>1.65</v>
      </c>
      <c r="K14" s="64"/>
    </row>
    <row r="15" spans="1:11" x14ac:dyDescent="0.3">
      <c r="A15" s="127"/>
      <c r="B15" s="4" t="s">
        <v>97</v>
      </c>
      <c r="C15" s="65"/>
      <c r="D15" s="65"/>
      <c r="E15" s="65"/>
      <c r="F15" s="65"/>
      <c r="G15" s="65"/>
      <c r="H15" s="65"/>
      <c r="I15" s="64"/>
      <c r="J15" s="64"/>
      <c r="K15" s="64"/>
    </row>
    <row r="16" spans="1:11" ht="28.8" x14ac:dyDescent="0.3">
      <c r="A16" s="127"/>
      <c r="B16" s="8" t="s">
        <v>98</v>
      </c>
      <c r="C16" s="65">
        <v>1923</v>
      </c>
      <c r="D16" s="65">
        <v>3</v>
      </c>
      <c r="E16" s="65"/>
      <c r="F16" s="65">
        <v>23773</v>
      </c>
      <c r="G16" s="65">
        <v>45</v>
      </c>
      <c r="H16" s="65"/>
      <c r="I16" s="64">
        <v>1057.75</v>
      </c>
      <c r="J16" s="64">
        <v>1.65</v>
      </c>
      <c r="K16" s="64"/>
    </row>
    <row r="17" spans="1:11" ht="28.8" x14ac:dyDescent="0.3">
      <c r="A17" s="127">
        <v>2</v>
      </c>
      <c r="B17" s="4" t="s">
        <v>99</v>
      </c>
      <c r="C17" s="65">
        <v>92</v>
      </c>
      <c r="D17" s="65">
        <v>16</v>
      </c>
      <c r="E17" s="65"/>
      <c r="F17" s="65">
        <v>4701</v>
      </c>
      <c r="G17" s="65">
        <v>1557</v>
      </c>
      <c r="H17" s="65"/>
      <c r="I17" s="64">
        <v>13707.14</v>
      </c>
      <c r="J17" s="64">
        <v>3736</v>
      </c>
      <c r="K17" s="64"/>
    </row>
    <row r="18" spans="1:11" x14ac:dyDescent="0.3">
      <c r="A18" s="127"/>
      <c r="B18" s="4" t="s">
        <v>97</v>
      </c>
      <c r="C18" s="65"/>
      <c r="D18" s="65"/>
      <c r="E18" s="65"/>
      <c r="F18" s="65"/>
      <c r="G18" s="65"/>
      <c r="H18" s="65"/>
      <c r="I18" s="64"/>
      <c r="J18" s="64"/>
      <c r="K18" s="64"/>
    </row>
    <row r="19" spans="1:11" ht="28.8" x14ac:dyDescent="0.3">
      <c r="A19" s="127"/>
      <c r="B19" s="8" t="s">
        <v>100</v>
      </c>
      <c r="C19" s="65"/>
      <c r="D19" s="65"/>
      <c r="E19" s="65"/>
      <c r="F19" s="65"/>
      <c r="G19" s="65"/>
      <c r="H19" s="65"/>
      <c r="I19" s="64"/>
      <c r="J19" s="64"/>
      <c r="K19" s="64"/>
    </row>
    <row r="20" spans="1:11" ht="28.8" x14ac:dyDescent="0.3">
      <c r="A20" s="127">
        <v>3</v>
      </c>
      <c r="B20" s="4" t="s">
        <v>101</v>
      </c>
      <c r="C20" s="65">
        <v>6</v>
      </c>
      <c r="D20" s="65">
        <v>35</v>
      </c>
      <c r="E20" s="65"/>
      <c r="F20" s="65">
        <v>1490</v>
      </c>
      <c r="G20" s="65">
        <v>13586</v>
      </c>
      <c r="H20" s="65"/>
      <c r="I20" s="64">
        <v>3782.2</v>
      </c>
      <c r="J20" s="64">
        <v>4227.34</v>
      </c>
      <c r="K20" s="64"/>
    </row>
    <row r="21" spans="1:11" x14ac:dyDescent="0.3">
      <c r="A21" s="127"/>
      <c r="B21" s="4" t="s">
        <v>97</v>
      </c>
      <c r="C21" s="65"/>
      <c r="D21" s="65"/>
      <c r="E21" s="65"/>
      <c r="F21" s="65"/>
      <c r="G21" s="65"/>
      <c r="H21" s="65"/>
      <c r="I21" s="64"/>
      <c r="J21" s="64"/>
      <c r="K21" s="64"/>
    </row>
    <row r="22" spans="1:11" ht="28.8" x14ac:dyDescent="0.3">
      <c r="A22" s="127"/>
      <c r="B22" s="8" t="s">
        <v>102</v>
      </c>
      <c r="C22" s="65"/>
      <c r="D22" s="65"/>
      <c r="E22" s="65"/>
      <c r="F22" s="65"/>
      <c r="G22" s="65"/>
      <c r="H22" s="65"/>
      <c r="I22" s="64"/>
      <c r="J22" s="64"/>
      <c r="K22" s="64"/>
    </row>
    <row r="23" spans="1:11" ht="28.8" x14ac:dyDescent="0.3">
      <c r="A23" s="127">
        <v>4</v>
      </c>
      <c r="B23" s="4" t="s">
        <v>103</v>
      </c>
      <c r="C23" s="65"/>
      <c r="D23" s="65">
        <v>15</v>
      </c>
      <c r="E23" s="65">
        <v>1</v>
      </c>
      <c r="F23" s="65"/>
      <c r="G23" s="65">
        <v>24673</v>
      </c>
      <c r="H23" s="65">
        <v>6419</v>
      </c>
      <c r="I23" s="64"/>
      <c r="J23" s="64">
        <v>9412.1</v>
      </c>
      <c r="K23" s="64">
        <v>13720.14</v>
      </c>
    </row>
    <row r="24" spans="1:11" x14ac:dyDescent="0.3">
      <c r="A24" s="127"/>
      <c r="B24" s="4" t="s">
        <v>97</v>
      </c>
      <c r="C24" s="65"/>
      <c r="D24" s="65"/>
      <c r="E24" s="65"/>
      <c r="F24" s="65"/>
      <c r="G24" s="65"/>
      <c r="H24" s="65"/>
      <c r="I24" s="64"/>
      <c r="J24" s="64"/>
      <c r="K24" s="64"/>
    </row>
    <row r="25" spans="1:11" ht="28.8" x14ac:dyDescent="0.3">
      <c r="A25" s="127"/>
      <c r="B25" s="8" t="s">
        <v>102</v>
      </c>
      <c r="C25" s="65"/>
      <c r="D25" s="65">
        <v>3</v>
      </c>
      <c r="E25" s="65">
        <v>1</v>
      </c>
      <c r="F25" s="65"/>
      <c r="G25" s="65">
        <v>6710</v>
      </c>
      <c r="H25" s="65">
        <v>6419</v>
      </c>
      <c r="I25" s="64"/>
      <c r="J25" s="64">
        <v>9005.2999999999993</v>
      </c>
      <c r="K25" s="64">
        <v>13720.14</v>
      </c>
    </row>
    <row r="26" spans="1:11" x14ac:dyDescent="0.3">
      <c r="A26" s="127">
        <v>5</v>
      </c>
      <c r="B26" s="4" t="s">
        <v>104</v>
      </c>
      <c r="C26" s="65"/>
      <c r="D26" s="65"/>
      <c r="E26" s="65"/>
      <c r="F26" s="65"/>
      <c r="G26" s="65"/>
      <c r="H26" s="65"/>
      <c r="I26" s="64"/>
      <c r="J26" s="64"/>
      <c r="K26" s="64"/>
    </row>
    <row r="27" spans="1:11" x14ac:dyDescent="0.3">
      <c r="A27" s="127"/>
      <c r="B27" s="4" t="s">
        <v>97</v>
      </c>
      <c r="C27" s="65"/>
      <c r="D27" s="65"/>
      <c r="E27" s="65"/>
      <c r="F27" s="65"/>
      <c r="G27" s="65"/>
      <c r="H27" s="65"/>
      <c r="I27" s="64"/>
      <c r="J27" s="64"/>
      <c r="K27" s="64"/>
    </row>
    <row r="28" spans="1:11" ht="28.8" x14ac:dyDescent="0.3">
      <c r="A28" s="127"/>
      <c r="B28" s="8" t="s">
        <v>102</v>
      </c>
      <c r="C28" s="65"/>
      <c r="D28" s="65"/>
      <c r="E28" s="65"/>
      <c r="F28" s="65"/>
      <c r="G28" s="65"/>
      <c r="H28" s="65"/>
      <c r="I28" s="64"/>
      <c r="J28" s="64"/>
      <c r="K28" s="64"/>
    </row>
    <row r="29" spans="1:11" x14ac:dyDescent="0.3">
      <c r="A29" s="58">
        <v>6</v>
      </c>
      <c r="B29" s="4" t="s">
        <v>105</v>
      </c>
      <c r="C29" s="65"/>
      <c r="D29" s="65"/>
      <c r="E29" s="65"/>
      <c r="F29" s="65"/>
      <c r="G29" s="65"/>
      <c r="H29" s="65"/>
      <c r="I29" s="64"/>
      <c r="J29" s="64"/>
      <c r="K29" s="64"/>
    </row>
    <row r="31" spans="1:11" x14ac:dyDescent="0.3">
      <c r="A31" t="s">
        <v>15</v>
      </c>
    </row>
    <row r="32" spans="1:11" ht="30.75" customHeight="1" x14ac:dyDescent="0.3">
      <c r="A32" s="103" t="s">
        <v>106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</row>
    <row r="33" spans="1:11" ht="120.75" customHeight="1" x14ac:dyDescent="0.3">
      <c r="A33" s="103" t="s">
        <v>107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</row>
  </sheetData>
  <mergeCells count="15">
    <mergeCell ref="A8:K8"/>
    <mergeCell ref="A9:K9"/>
    <mergeCell ref="A10:K10"/>
    <mergeCell ref="A32:K32"/>
    <mergeCell ref="A33:K33"/>
    <mergeCell ref="A14:A16"/>
    <mergeCell ref="A17:A19"/>
    <mergeCell ref="A20:A22"/>
    <mergeCell ref="A23:A25"/>
    <mergeCell ref="A26:A28"/>
    <mergeCell ref="C12:E12"/>
    <mergeCell ref="F12:H12"/>
    <mergeCell ref="I12:K12"/>
    <mergeCell ref="A12:A13"/>
    <mergeCell ref="B12:B13"/>
  </mergeCells>
  <pageMargins left="0.98425196850393704" right="0.59055118110236227" top="0.78740157480314965" bottom="0.78740157480314965" header="0" footer="0"/>
  <pageSetup paperSize="9" scale="86" fitToHeight="10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view="pageBreakPreview" zoomScaleNormal="100" zoomScaleSheetLayoutView="100" workbookViewId="0">
      <selection activeCell="E2" sqref="E2"/>
    </sheetView>
  </sheetViews>
  <sheetFormatPr defaultRowHeight="14.4" outlineLevelRow="1" x14ac:dyDescent="0.3"/>
  <cols>
    <col min="1" max="1" width="4.109375" customWidth="1"/>
    <col min="2" max="2" width="22.6640625" customWidth="1"/>
    <col min="5" max="5" width="12" customWidth="1"/>
    <col min="8" max="8" width="12" customWidth="1"/>
  </cols>
  <sheetData>
    <row r="1" spans="1:8" x14ac:dyDescent="0.3">
      <c r="E1" t="s">
        <v>163</v>
      </c>
    </row>
    <row r="2" spans="1:8" x14ac:dyDescent="0.3">
      <c r="E2" t="s">
        <v>1</v>
      </c>
    </row>
    <row r="3" spans="1:8" x14ac:dyDescent="0.3">
      <c r="E3" t="s">
        <v>2</v>
      </c>
    </row>
    <row r="4" spans="1:8" x14ac:dyDescent="0.3">
      <c r="E4" t="s">
        <v>3</v>
      </c>
    </row>
    <row r="6" spans="1:8" ht="15" hidden="1" outlineLevel="1" x14ac:dyDescent="0.25">
      <c r="E6" t="s">
        <v>4</v>
      </c>
    </row>
    <row r="7" spans="1:8" ht="15" collapsed="1" x14ac:dyDescent="0.25"/>
    <row r="8" spans="1:8" x14ac:dyDescent="0.3">
      <c r="A8" s="108" t="s">
        <v>89</v>
      </c>
      <c r="B8" s="108"/>
      <c r="C8" s="108"/>
      <c r="D8" s="108"/>
      <c r="E8" s="108"/>
      <c r="F8" s="108"/>
      <c r="G8" s="108"/>
      <c r="H8" s="108"/>
    </row>
    <row r="9" spans="1:8" x14ac:dyDescent="0.3">
      <c r="A9" s="108" t="s">
        <v>108</v>
      </c>
      <c r="B9" s="108"/>
      <c r="C9" s="108"/>
      <c r="D9" s="108"/>
      <c r="E9" s="108"/>
      <c r="F9" s="108"/>
      <c r="G9" s="108"/>
      <c r="H9" s="108"/>
    </row>
    <row r="10" spans="1:8" x14ac:dyDescent="0.3">
      <c r="A10" s="108" t="s">
        <v>149</v>
      </c>
      <c r="B10" s="108"/>
      <c r="C10" s="108"/>
      <c r="D10" s="108"/>
      <c r="E10" s="108"/>
      <c r="F10" s="108"/>
      <c r="G10" s="108"/>
      <c r="H10" s="108"/>
    </row>
    <row r="12" spans="1:8" x14ac:dyDescent="0.3">
      <c r="A12" s="105" t="s">
        <v>44</v>
      </c>
      <c r="B12" s="127" t="s">
        <v>91</v>
      </c>
      <c r="C12" s="127" t="s">
        <v>109</v>
      </c>
      <c r="D12" s="127"/>
      <c r="E12" s="127"/>
      <c r="F12" s="127" t="s">
        <v>93</v>
      </c>
      <c r="G12" s="127"/>
      <c r="H12" s="127"/>
    </row>
    <row r="13" spans="1:8" x14ac:dyDescent="0.3">
      <c r="A13" s="127"/>
      <c r="B13" s="127"/>
      <c r="C13" s="58" t="s">
        <v>85</v>
      </c>
      <c r="D13" s="58" t="s">
        <v>86</v>
      </c>
      <c r="E13" s="58" t="s">
        <v>95</v>
      </c>
      <c r="F13" s="58" t="s">
        <v>85</v>
      </c>
      <c r="G13" s="58" t="s">
        <v>86</v>
      </c>
      <c r="H13" s="58" t="s">
        <v>95</v>
      </c>
    </row>
    <row r="14" spans="1:8" x14ac:dyDescent="0.3">
      <c r="A14" s="130">
        <v>1</v>
      </c>
      <c r="B14" s="4" t="s">
        <v>96</v>
      </c>
      <c r="C14" s="65">
        <v>2830</v>
      </c>
      <c r="D14" s="65">
        <v>3</v>
      </c>
      <c r="E14" s="65"/>
      <c r="F14" s="65">
        <v>27938</v>
      </c>
      <c r="G14" s="65">
        <v>45</v>
      </c>
      <c r="H14" s="65"/>
    </row>
    <row r="15" spans="1:8" x14ac:dyDescent="0.3">
      <c r="A15" s="131"/>
      <c r="B15" s="4" t="s">
        <v>97</v>
      </c>
      <c r="C15" s="65"/>
      <c r="D15" s="65"/>
      <c r="E15" s="65"/>
      <c r="F15" s="65"/>
      <c r="G15" s="65"/>
      <c r="H15" s="65"/>
    </row>
    <row r="16" spans="1:8" x14ac:dyDescent="0.3">
      <c r="A16" s="132"/>
      <c r="B16" s="9" t="s">
        <v>98</v>
      </c>
      <c r="C16" s="65">
        <v>2272</v>
      </c>
      <c r="D16" s="65">
        <v>3</v>
      </c>
      <c r="E16" s="65"/>
      <c r="F16" s="65">
        <v>34046</v>
      </c>
      <c r="G16" s="65">
        <v>45</v>
      </c>
      <c r="H16" s="65"/>
    </row>
    <row r="17" spans="1:8" x14ac:dyDescent="0.3">
      <c r="A17" s="130">
        <v>2</v>
      </c>
      <c r="B17" s="4" t="s">
        <v>99</v>
      </c>
      <c r="C17" s="65">
        <v>129</v>
      </c>
      <c r="D17" s="65">
        <v>38</v>
      </c>
      <c r="E17" s="65"/>
      <c r="F17" s="65">
        <v>6320</v>
      </c>
      <c r="G17" s="65">
        <v>3106</v>
      </c>
      <c r="H17" s="65"/>
    </row>
    <row r="18" spans="1:8" x14ac:dyDescent="0.3">
      <c r="A18" s="131"/>
      <c r="B18" s="4" t="s">
        <v>97</v>
      </c>
      <c r="C18" s="65"/>
      <c r="D18" s="65"/>
      <c r="E18" s="65"/>
      <c r="F18" s="65"/>
      <c r="G18" s="65"/>
      <c r="H18" s="65"/>
    </row>
    <row r="19" spans="1:8" ht="28.8" x14ac:dyDescent="0.3">
      <c r="A19" s="132"/>
      <c r="B19" s="9" t="s">
        <v>100</v>
      </c>
      <c r="C19" s="65"/>
      <c r="D19" s="65"/>
      <c r="E19" s="65"/>
      <c r="F19" s="65"/>
      <c r="G19" s="65"/>
      <c r="H19" s="65"/>
    </row>
    <row r="20" spans="1:8" ht="28.8" x14ac:dyDescent="0.3">
      <c r="A20" s="130">
        <v>3</v>
      </c>
      <c r="B20" s="4" t="s">
        <v>101</v>
      </c>
      <c r="C20" s="65">
        <v>15</v>
      </c>
      <c r="D20" s="65">
        <v>86</v>
      </c>
      <c r="E20" s="65"/>
      <c r="F20" s="65">
        <v>5050</v>
      </c>
      <c r="G20" s="65">
        <v>31735</v>
      </c>
      <c r="H20" s="65"/>
    </row>
    <row r="21" spans="1:8" x14ac:dyDescent="0.3">
      <c r="A21" s="131"/>
      <c r="B21" s="4" t="s">
        <v>97</v>
      </c>
      <c r="C21" s="65"/>
      <c r="D21" s="65"/>
      <c r="E21" s="65"/>
      <c r="F21" s="65"/>
      <c r="G21" s="65"/>
      <c r="H21" s="65"/>
    </row>
    <row r="22" spans="1:8" ht="28.8" x14ac:dyDescent="0.3">
      <c r="A22" s="132"/>
      <c r="B22" s="9" t="s">
        <v>102</v>
      </c>
      <c r="C22" s="65"/>
      <c r="D22" s="65"/>
      <c r="E22" s="65"/>
      <c r="F22" s="65"/>
      <c r="G22" s="65"/>
      <c r="H22" s="65"/>
    </row>
    <row r="23" spans="1:8" ht="28.8" x14ac:dyDescent="0.3">
      <c r="A23" s="130">
        <v>4</v>
      </c>
      <c r="B23" s="4" t="s">
        <v>103</v>
      </c>
      <c r="C23" s="65"/>
      <c r="D23" s="65">
        <v>38</v>
      </c>
      <c r="E23" s="65">
        <v>2</v>
      </c>
      <c r="F23" s="65"/>
      <c r="G23" s="65">
        <v>101140</v>
      </c>
      <c r="H23" s="65">
        <v>15173</v>
      </c>
    </row>
    <row r="24" spans="1:8" x14ac:dyDescent="0.3">
      <c r="A24" s="131"/>
      <c r="B24" s="4" t="s">
        <v>97</v>
      </c>
      <c r="C24" s="65"/>
      <c r="D24" s="65"/>
      <c r="E24" s="65"/>
      <c r="F24" s="65"/>
      <c r="G24" s="65"/>
      <c r="H24" s="65"/>
    </row>
    <row r="25" spans="1:8" ht="28.8" x14ac:dyDescent="0.3">
      <c r="A25" s="132"/>
      <c r="B25" s="9" t="s">
        <v>102</v>
      </c>
      <c r="C25" s="65"/>
      <c r="D25" s="65">
        <v>14</v>
      </c>
      <c r="E25" s="65">
        <v>2</v>
      </c>
      <c r="F25" s="65"/>
      <c r="G25" s="65">
        <v>47975</v>
      </c>
      <c r="H25" s="65">
        <v>15173</v>
      </c>
    </row>
    <row r="26" spans="1:8" x14ac:dyDescent="0.3">
      <c r="A26" s="130">
        <v>5</v>
      </c>
      <c r="B26" s="4" t="s">
        <v>104</v>
      </c>
      <c r="C26" s="65"/>
      <c r="D26" s="65"/>
      <c r="E26" s="65">
        <v>1</v>
      </c>
      <c r="F26" s="65"/>
      <c r="G26" s="65"/>
      <c r="H26" s="65">
        <v>64000</v>
      </c>
    </row>
    <row r="27" spans="1:8" x14ac:dyDescent="0.3">
      <c r="A27" s="131"/>
      <c r="B27" s="4" t="s">
        <v>97</v>
      </c>
      <c r="C27" s="65"/>
      <c r="D27" s="65"/>
      <c r="E27" s="65"/>
      <c r="F27" s="65"/>
      <c r="G27" s="65"/>
      <c r="H27" s="65"/>
    </row>
    <row r="28" spans="1:8" ht="28.8" x14ac:dyDescent="0.3">
      <c r="A28" s="132"/>
      <c r="B28" s="9" t="s">
        <v>102</v>
      </c>
      <c r="C28" s="65"/>
      <c r="D28" s="65"/>
      <c r="E28" s="65">
        <v>1</v>
      </c>
      <c r="F28" s="65"/>
      <c r="G28" s="65"/>
      <c r="H28" s="65">
        <v>64000</v>
      </c>
    </row>
    <row r="29" spans="1:8" x14ac:dyDescent="0.3">
      <c r="A29" s="58">
        <v>6</v>
      </c>
      <c r="B29" s="4" t="s">
        <v>105</v>
      </c>
      <c r="C29" s="65"/>
      <c r="D29" s="65"/>
      <c r="E29" s="65"/>
      <c r="F29" s="65"/>
      <c r="G29" s="65"/>
      <c r="H29" s="65"/>
    </row>
    <row r="31" spans="1:8" x14ac:dyDescent="0.3">
      <c r="A31" t="s">
        <v>15</v>
      </c>
    </row>
    <row r="32" spans="1:8" ht="27.75" customHeight="1" x14ac:dyDescent="0.3">
      <c r="A32" s="103" t="s">
        <v>106</v>
      </c>
      <c r="B32" s="103"/>
      <c r="C32" s="103"/>
      <c r="D32" s="103"/>
      <c r="E32" s="103"/>
      <c r="F32" s="103"/>
      <c r="G32" s="103"/>
      <c r="H32" s="103"/>
    </row>
    <row r="33" spans="1:8" ht="135.75" customHeight="1" x14ac:dyDescent="0.3">
      <c r="A33" s="103" t="s">
        <v>110</v>
      </c>
      <c r="B33" s="103"/>
      <c r="C33" s="103"/>
      <c r="D33" s="103"/>
      <c r="E33" s="103"/>
      <c r="F33" s="103"/>
      <c r="G33" s="103"/>
      <c r="H33" s="103"/>
    </row>
  </sheetData>
  <mergeCells count="14">
    <mergeCell ref="A32:H32"/>
    <mergeCell ref="A33:H33"/>
    <mergeCell ref="A14:A16"/>
    <mergeCell ref="A17:A19"/>
    <mergeCell ref="A20:A22"/>
    <mergeCell ref="A23:A25"/>
    <mergeCell ref="A26:A28"/>
    <mergeCell ref="A8:H8"/>
    <mergeCell ref="A9:H9"/>
    <mergeCell ref="A10:H10"/>
    <mergeCell ref="A12:A13"/>
    <mergeCell ref="B12:B13"/>
    <mergeCell ref="C12:E12"/>
    <mergeCell ref="F12:H12"/>
  </mergeCells>
  <pageMargins left="0.98425196850393704" right="0.59055118110236227" top="0.78740157480314965" bottom="0.78740157480314965" header="0" footer="0"/>
  <pageSetup paperSize="9" scale="9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прил 2 Титул</vt:lpstr>
      <vt:lpstr>3</vt:lpstr>
      <vt:lpstr>4</vt:lpstr>
      <vt:lpstr>5</vt:lpstr>
      <vt:lpstr>6</vt:lpstr>
      <vt:lpstr>7</vt:lpstr>
      <vt:lpstr>8</vt:lpstr>
      <vt:lpstr>9</vt:lpstr>
      <vt:lpstr>'3'!Заголовки_для_печати</vt:lpstr>
      <vt:lpstr>'4'!Заголовки_для_печати</vt:lpstr>
      <vt:lpstr>'3'!Область_печати</vt:lpstr>
      <vt:lpstr>'4'!Область_печати</vt:lpstr>
      <vt:lpstr>'6'!Область_печати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Гордиенко Ольга Александровна</dc:creator>
  <cp:lastModifiedBy>Артемьева Вера Анатольевна</cp:lastModifiedBy>
  <cp:lastPrinted>2015-10-13T06:53:13Z</cp:lastPrinted>
  <dcterms:created xsi:type="dcterms:W3CDTF">2015-09-23T01:16:39Z</dcterms:created>
  <dcterms:modified xsi:type="dcterms:W3CDTF">2015-10-15T06:18:01Z</dcterms:modified>
</cp:coreProperties>
</file>