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еао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ESTATE" localSheetId="0">[1]Опции!$B$14</definedName>
    <definedName name="__ESTATE">[2]Опции!$B$14</definedName>
    <definedName name="_PRJ_SHEET_" localSheetId="0">[1]Опции!$B$15</definedName>
    <definedName name="_PRJ_SHEET_">[2]Опции!$B$15</definedName>
    <definedName name="About_AI" localSheetId="0">#REF!</definedName>
    <definedName name="About_AI">#REF!</definedName>
    <definedName name="About_AI_Summ" localSheetId="0">#REF!</definedName>
    <definedName name="About_AI_Summ">#REF!</definedName>
    <definedName name="AI_Version" localSheetId="0">[1]Опции!$B$5</definedName>
    <definedName name="AI_Version">[2]Опции!$B$5</definedName>
    <definedName name="asset_count_1" localSheetId="0">[1]Проект!$E$480</definedName>
    <definedName name="asset_count_1">[2]Проект!$E$480</definedName>
    <definedName name="asset_count_2" localSheetId="0">[1]Проект!$E$501</definedName>
    <definedName name="asset_count_2">[2]Проект!$E$501</definedName>
    <definedName name="asset_count_3" localSheetId="0">[1]Проект!$E$525</definedName>
    <definedName name="asset_count_3">[2]Проект!$E$525</definedName>
    <definedName name="CalcMethod" localSheetId="0">[1]Проект!$F$217</definedName>
    <definedName name="CalcMethod">[2]Проект!$F$217</definedName>
    <definedName name="Cash_At_End" localSheetId="0">[1]Проект!$A$984:$AP$984</definedName>
    <definedName name="Cash_At_End">[2]Проект!$A$984:$AP$984</definedName>
    <definedName name="COMP_LAST_COLUMN" localSheetId="0">[1]Компания!$AN$1:$AN$65536</definedName>
    <definedName name="COMP_LAST_COLUMN">[2]Компания!$AN$1:$AN$65536</definedName>
    <definedName name="CUR_Foreign" localSheetId="0">[1]Проект!$B$12</definedName>
    <definedName name="CUR_Foreign">[2]Проект!$B$12</definedName>
    <definedName name="CUR_I_Foreign" localSheetId="0">[1]Проект!$D$12</definedName>
    <definedName name="CUR_I_Foreign">[2]Проект!$D$12</definedName>
    <definedName name="CUR_I_Main" localSheetId="0">[1]Проект!$D$11</definedName>
    <definedName name="CUR_I_Main">[2]Проект!$D$11</definedName>
    <definedName name="CUR_I_Report" localSheetId="0">[1]Проект!$D$19</definedName>
    <definedName name="CUR_I_Report">[2]Проект!$D$19</definedName>
    <definedName name="CUR_Main" localSheetId="0">[1]Проект!$B$11</definedName>
    <definedName name="CUR_Main">[2]Проект!$B$11</definedName>
    <definedName name="CUR_Report" localSheetId="0">[1]Проект!$B$19</definedName>
    <definedName name="CUR_Report">[2]Проект!$B$19</definedName>
    <definedName name="CurrencyRate" localSheetId="0">[1]Проект!$F$226:$AN$226</definedName>
    <definedName name="CurrencyRate">[2]Проект!$F$226:$AN$226</definedName>
    <definedName name="EST_BALANCE" localSheetId="0">[1]Проект!$A$144:$IV$214</definedName>
    <definedName name="EST_BALANCE">[2]Проект!$A$144:$IV$214</definedName>
    <definedName name="EST_DATA" localSheetId="0">[1]Проект!$A$33:$IV$143</definedName>
    <definedName name="EST_DATA">[2]Проект!$A$33:$IV$143</definedName>
    <definedName name="EST_FROM" localSheetId="0">[1]Проект!$B$35</definedName>
    <definedName name="EST_FROM">[2]Проект!$B$35</definedName>
    <definedName name="EST_NumStages" localSheetId="0">[1]Проект!$D$57</definedName>
    <definedName name="EST_NumStages">[2]Проект!$D$57</definedName>
    <definedName name="EST_ProdNum" localSheetId="0">[1]Проект!$D$37</definedName>
    <definedName name="EST_ProdNum">[2]Проект!$D$37</definedName>
    <definedName name="EST_SQUARE" localSheetId="0">[1]Проект!$B$41</definedName>
    <definedName name="EST_SQUARE">[2]Проект!$B$41</definedName>
    <definedName name="gexp_count_1" localSheetId="0">[1]Проект!$E$413</definedName>
    <definedName name="gexp_count_1">[2]Проект!$E$413</definedName>
    <definedName name="gexp_count_2" localSheetId="0">[1]Проект!$E$425</definedName>
    <definedName name="gexp_count_2">[2]Проект!$E$425</definedName>
    <definedName name="gexp_count_3" localSheetId="0">[1]Проект!$E$435</definedName>
    <definedName name="gexp_count_3">[2]Проект!$E$435</definedName>
    <definedName name="gexp_count_4" localSheetId="0">[1]Проект!$E$445</definedName>
    <definedName name="gexp_count_4">[2]Проект!$E$445</definedName>
    <definedName name="IS_DEMO" localSheetId="0">[1]Опции!$B$8</definedName>
    <definedName name="IS_DEMO">[2]Опции!$B$8</definedName>
    <definedName name="IS_ESTATE" localSheetId="0">[1]Опции!$B$13</definedName>
    <definedName name="IS_ESTATE">[2]Опции!$B$13</definedName>
    <definedName name="IS_NULL" localSheetId="0">[1]Опции!$B$12</definedName>
    <definedName name="IS_NULL">[2]Опции!$B$12</definedName>
    <definedName name="IS_PRIM" localSheetId="0">[1]Опции!$B$11</definedName>
    <definedName name="IS_PRIM">[2]Опции!$B$11</definedName>
    <definedName name="IS_SUMM" localSheetId="0">[1]Опции!$B$10</definedName>
    <definedName name="IS_SUMM">[2]Опции!$B$10</definedName>
    <definedName name="IS_TRIAL" localSheetId="0">[1]Опции!$B$16</definedName>
    <definedName name="IS_TRIAL">[2]Опции!$B$16</definedName>
    <definedName name="LANGUAGE" localSheetId="0">[1]Проект!$D$17</definedName>
    <definedName name="LANGUAGE">[2]Проект!$D$17</definedName>
    <definedName name="LAST_COLUMN" localSheetId="0">[1]Проект!$AN$1:$AN$65536</definedName>
    <definedName name="LAST_COLUMN">[2]Проект!$AN$1:$AN$65536</definedName>
    <definedName name="lease_count" localSheetId="0">[1]Проект!$E$593</definedName>
    <definedName name="lease_count">[2]Проект!$E$593</definedName>
    <definedName name="ListForSensAnal" localSheetId="0">[1]Анализ!$A$91:$C$98</definedName>
    <definedName name="ListForSensAnal">[2]Анализ!$A$91:$C$98</definedName>
    <definedName name="loan_count" localSheetId="0">[1]Проект!$E$710</definedName>
    <definedName name="loan_count">[2]Проект!$E$710</definedName>
    <definedName name="NWC_T_Cr_AdvK" localSheetId="0">[1]Проект!$B$655</definedName>
    <definedName name="NWC_T_Cr_AdvK">[2]Проект!$B$655</definedName>
    <definedName name="NWC_T_Cr_AdvT" localSheetId="0">[1]Проект!$C$655</definedName>
    <definedName name="NWC_T_Cr_AdvT">[2]Проект!$C$655</definedName>
    <definedName name="NWC_T_Cr_CrdK" localSheetId="0">[1]Проект!$B$656</definedName>
    <definedName name="NWC_T_Cr_CrdK">[2]Проект!$B$656</definedName>
    <definedName name="NWC_T_Cr_CrdT" localSheetId="0">[1]Проект!$C$656</definedName>
    <definedName name="NWC_T_Cr_CrdT">[2]Проект!$C$656</definedName>
    <definedName name="NWC_T_Cycle" localSheetId="0">[1]Проект!$B$634</definedName>
    <definedName name="NWC_T_Cycle">[2]Проект!$B$634</definedName>
    <definedName name="NWC_T_Db_AdvK" localSheetId="0">[1]Проект!$B$643</definedName>
    <definedName name="NWC_T_Db_AdvK">[2]Проект!$B$643</definedName>
    <definedName name="NWC_T_Db_AdvT" localSheetId="0">[1]Проект!$C$643</definedName>
    <definedName name="NWC_T_Db_AdvT">[2]Проект!$C$643</definedName>
    <definedName name="NWC_T_Db_CrdK" localSheetId="0">[1]Проект!$B$644</definedName>
    <definedName name="NWC_T_Db_CrdK">[2]Проект!$B$644</definedName>
    <definedName name="NWC_T_Db_CrdT" localSheetId="0">[1]Проект!$C$644</definedName>
    <definedName name="NWC_T_Db_CrdT">[2]Проект!$C$644</definedName>
    <definedName name="NWC_T_Goods" localSheetId="0">[1]Проект!$B$638</definedName>
    <definedName name="NWC_T_Goods">[2]Проект!$B$638</definedName>
    <definedName name="NWC_T_Mat" localSheetId="0">[1]Проект!$B$632</definedName>
    <definedName name="NWC_T_Mat">[2]Проект!$B$632</definedName>
    <definedName name="PeriodTitle" localSheetId="0">[1]Проект!$F$215:$AN$215</definedName>
    <definedName name="PeriodTitle">[2]Проект!$F$215:$AN$215</definedName>
    <definedName name="pers_count_1" localSheetId="0">[1]Проект!$E$367</definedName>
    <definedName name="pers_count_1">[2]Проект!$E$367</definedName>
    <definedName name="pers_count_2" localSheetId="0">[1]Проект!$E$373</definedName>
    <definedName name="pers_count_2">[2]Проект!$E$373</definedName>
    <definedName name="pers_count_3" localSheetId="0">[1]Проект!$E$379</definedName>
    <definedName name="pers_count_3">[2]Проект!$E$379</definedName>
    <definedName name="pers_count_4" localSheetId="0">[1]Проект!$E$385</definedName>
    <definedName name="pers_count_4">[2]Проект!$E$385</definedName>
    <definedName name="PRJ_COUNT" localSheetId="0">[1]Компания!$D$8</definedName>
    <definedName name="PRJ_COUNT">[2]Компания!$D$8</definedName>
    <definedName name="PRJ_Len" localSheetId="0">[1]Проект!$D$8</definedName>
    <definedName name="PRJ_Len">[2]Проект!$D$8</definedName>
    <definedName name="PRJ_Protected" localSheetId="0">[1]Проект!$D$18</definedName>
    <definedName name="PRJ_Protected">[2]Проект!$D$18</definedName>
    <definedName name="PRJ_StartDate" localSheetId="0">[1]Проект!$D$7</definedName>
    <definedName name="PRJ_StartDate">[2]Проект!$D$7</definedName>
    <definedName name="PRJ_StartMon" localSheetId="0">[1]Проект!$F$26</definedName>
    <definedName name="PRJ_StartMon">[2]Проект!$F$26</definedName>
    <definedName name="PRJ_StartYear" localSheetId="0">[1]Проект!$F$25</definedName>
    <definedName name="PRJ_StartYear">[2]Проект!$F$25</definedName>
    <definedName name="PRJ_Step" localSheetId="0">[1]Проект!$D$10</definedName>
    <definedName name="PRJ_Step">[2]Проект!$D$10</definedName>
    <definedName name="PRJ_Step_SName" localSheetId="0">[1]Проект!$E$9</definedName>
    <definedName name="PRJ_Step_SName">[2]Проект!$E$9</definedName>
    <definedName name="PRJ_StepType" localSheetId="0">[1]Проект!$D$9</definedName>
    <definedName name="PRJ_StepType">[2]Проект!$D$9</definedName>
    <definedName name="prod_tbl_1" localSheetId="0">[1]Проект!$A$243</definedName>
    <definedName name="prod_tbl_1">[2]Проект!$A$243</definedName>
    <definedName name="prod_tbl_2" localSheetId="0">[1]Проект!$A$252</definedName>
    <definedName name="prod_tbl_2">[2]Проект!$A$252</definedName>
    <definedName name="prod_tbl_3" localSheetId="0">[1]Проект!$A$260</definedName>
    <definedName name="prod_tbl_3">[2]Проект!$A$260</definedName>
    <definedName name="prod_tbl_4" localSheetId="0">[1]Проект!$A$286</definedName>
    <definedName name="prod_tbl_4">[2]Проект!$A$286</definedName>
    <definedName name="ProdNum" localSheetId="0">[1]Проект!$D$240</definedName>
    <definedName name="ProdNum">[2]Проект!$D$240</definedName>
    <definedName name="ProfitTax" localSheetId="0">[1]Проект!$B$830</definedName>
    <definedName name="ProfitTax">[2]Проект!$B$830</definedName>
    <definedName name="ProfitTax_Period" localSheetId="0">[1]Проект!$B$831</definedName>
    <definedName name="ProfitTax_Period">[2]Проект!$B$831</definedName>
    <definedName name="RegNum" localSheetId="0">[1]Опции!$B$18</definedName>
    <definedName name="RegNum">[2]Опции!$B$18</definedName>
    <definedName name="SENS_Parameter" localSheetId="0">[1]Анализ!$E$9</definedName>
    <definedName name="SENS_Parameter">[2]Анализ!$E$9</definedName>
    <definedName name="SENS_Project" localSheetId="0">[1]Анализ!$E$7</definedName>
    <definedName name="SENS_Project">[2]Анализ!$E$7</definedName>
    <definedName name="SENS_Res1" localSheetId="0">[1]Анализ!$A$13:$L$19</definedName>
    <definedName name="SENS_Res1">[2]Анализ!$A$13:$L$19</definedName>
    <definedName name="SENS_Res2" localSheetId="0">[1]Анализ!$A$51:$L$57</definedName>
    <definedName name="SENS_Res2">[2]Анализ!$A$51:$L$57</definedName>
    <definedName name="SensForSumm" localSheetId="0">[1]Анализ!$A$48:$L$85</definedName>
    <definedName name="SensForSumm">[2]Анализ!$A$48:$L$85</definedName>
    <definedName name="ShowAbout" localSheetId="0">[1]Опции!$B$9</definedName>
    <definedName name="ShowAbout">[2]Опции!$B$9</definedName>
    <definedName name="ShowRealDates" localSheetId="0">[1]Проект!$D$20</definedName>
    <definedName name="ShowRealDates">[2]Проект!$D$20</definedName>
    <definedName name="SUMM_LAST_COLUMN" localSheetId="0">[1]Сумм!$AN$1:$AN$65536</definedName>
    <definedName name="SUMM_LAST_COLUMN">[2]Сумм!$AN$1:$AN$65536</definedName>
    <definedName name="SUMM_PrjList" localSheetId="0">[1]Сумм!$A$6</definedName>
    <definedName name="SUMM_PrjList">[2]Сумм!$A$6</definedName>
    <definedName name="TRIAL_DATE" localSheetId="0">[1]Опции!$C$16</definedName>
    <definedName name="TRIAL_DATE">[2]Опции!$C$16</definedName>
    <definedName name="UserName" localSheetId="0">[1]Опции!$B$19</definedName>
    <definedName name="UserName">[2]Опции!$B$19</definedName>
    <definedName name="VAT" localSheetId="0">[1]Проект!$B$775</definedName>
    <definedName name="VAT">[2]Проект!$B$775</definedName>
    <definedName name="VAT_OnAssets" localSheetId="0">[1]Проект!#REF!</definedName>
    <definedName name="VAT_OnAssets">[2]Проект!#REF!</definedName>
    <definedName name="VAT_Period" localSheetId="0">[1]Проект!$B$776</definedName>
    <definedName name="VAT_Period">[2]Проект!$B$776</definedName>
    <definedName name="VAT_Repay" localSheetId="0">[1]Проект!$B$777</definedName>
    <definedName name="VAT_Repay">[2]Проект!$B$777</definedName>
    <definedName name="Ver_BuildDate" localSheetId="0">[1]Опции!$B$7</definedName>
    <definedName name="Ver_BuildDate">[2]Опции!$B$7</definedName>
    <definedName name="Ver_ChangeDate" localSheetId="0">[1]Опции!$B$6</definedName>
    <definedName name="Ver_ChangeDate">[2]Опции!$B$6</definedName>
    <definedName name="XLRPARAMS_DK2" localSheetId="0" hidden="1">[5]XLR_NoRangeSheet!$E$6</definedName>
    <definedName name="XLRPARAMS_DK2" hidden="1">[5]XLR_NoRangeSheet!$E$6</definedName>
    <definedName name="XLRPARAMS_DT2" localSheetId="0" hidden="1">[5]XLR_NoRangeSheet!$G$6</definedName>
    <definedName name="XLRPARAMS_DT2" hidden="1">[5]XLR_NoRangeSheet!$G$6</definedName>
    <definedName name="XLRPARAMS_DT2X1" localSheetId="0" hidden="1">[6]XLR_NoRangeSheet!$H$6</definedName>
    <definedName name="XLRPARAMS_DT2X1" hidden="1">[6]XLR_NoRangeSheet!$H$6</definedName>
    <definedName name="XLRPARAMS_DT2X2" localSheetId="0" hidden="1">[6]XLR_NoRangeSheet!$I$6</definedName>
    <definedName name="XLRPARAMS_DT2X2" hidden="1">[6]XLR_NoRangeSheet!$I$6</definedName>
    <definedName name="XLRPARAMS_DT2X3" localSheetId="0" hidden="1">[5]XLR_NoRangeSheet!$J$6</definedName>
    <definedName name="XLRPARAMS_DT2X3" hidden="1">[5]XLR_NoRangeSheet!$J$6</definedName>
    <definedName name="XLRPARAMS_MYNAME" localSheetId="0" hidden="1">[6]XLR_NoRangeSheet!$C$6</definedName>
    <definedName name="XLRPARAMS_MYNAME" hidden="1">[6]XLR_NoRangeSheet!$C$6</definedName>
    <definedName name="XLRPARAMS_XDATE" localSheetId="0" hidden="1">[5]XLR_NoRangeSheet!$B$6</definedName>
    <definedName name="XLRPARAMS_XDATE" hidden="1">[5]XLR_NoRangeSheet!$B$6</definedName>
    <definedName name="Z_183BC35C_AC62_400A_84E5_67CBA0C2C830_.wvu.PrintArea" localSheetId="0" hidden="1">еао!$A$1:$AI$154</definedName>
    <definedName name="Z_183BC35C_AC62_400A_84E5_67CBA0C2C830_.wvu.Rows" localSheetId="0" hidden="1">еао!$41:$42,еао!$49:$66,еао!$78:$80,еао!$82:$97,еао!$112:$122,еао!$126:$127,еао!$137:$146</definedName>
    <definedName name="Z_A1D23944_0216_447F_9B14_D3E286205FE7_.wvu.PrintArea" localSheetId="0" hidden="1">еао!$A$1:$AI$151</definedName>
    <definedName name="апрапр" hidden="1">[7]XLR_NoRangeSheet!$H$6</definedName>
    <definedName name="АЭС" localSheetId="0">#REF!</definedName>
    <definedName name="АЭС">#REF!</definedName>
    <definedName name="доли1">'[8]эл ст'!$A$368:$IV$368</definedName>
    <definedName name="ё">#REF!</definedName>
    <definedName name="ж" hidden="1">[10]XLR_NoRangeSheet!$B$6</definedName>
    <definedName name="_xlnm.Print_Titles" localSheetId="0">еао!$12:$14</definedName>
    <definedName name="курс">[11]Исходные!$I$8</definedName>
    <definedName name="ната" hidden="1">[12]XLR_NoRangeSheet!$G$6</definedName>
    <definedName name="нголеноек">[13]Исходные!$I$7</definedName>
    <definedName name="НДС" localSheetId="0">#REF!</definedName>
    <definedName name="НДС">#REF!</definedName>
    <definedName name="НП">[16]Исходные!$I$7</definedName>
    <definedName name="_xlnm.Print_Area" localSheetId="0">еао!$A$1:$AI$154</definedName>
    <definedName name="Пирл">[17]Проект!#REF!</definedName>
    <definedName name="прил31" hidden="1">[18]XLR_NoRangeSheet!$J$6</definedName>
    <definedName name="Собст">'[8]эл ст'!$A$360:$IV$360</definedName>
    <definedName name="Собств">'[8]эл ст'!$A$369:$IV$369</definedName>
    <definedName name="СуммTable_10" localSheetId="0">[1]Сумм!$A$685:$AP$723</definedName>
    <definedName name="СуммTable_10">[2]Сумм!$A$685:$AP$723</definedName>
    <definedName name="Т">[19]Проект!$D$20</definedName>
    <definedName name="э" hidden="1">[10]XLR_NoRangeSheet!$E$6</definedName>
    <definedName name="я" hidden="1">[18]XLR_NoRangeSheet!$G$6</definedName>
  </definedNames>
  <calcPr calcId="145621" fullCalcOnLoad="1"/>
</workbook>
</file>

<file path=xl/calcChain.xml><?xml version="1.0" encoding="utf-8"?>
<calcChain xmlns="http://schemas.openxmlformats.org/spreadsheetml/2006/main">
  <c r="Q23" i="1" l="1"/>
  <c r="R23" i="1"/>
  <c r="S23" i="1"/>
  <c r="T23" i="1"/>
  <c r="U23" i="1"/>
  <c r="Q24" i="1"/>
  <c r="Q25" i="1"/>
  <c r="R26" i="1"/>
  <c r="R21" i="1" s="1"/>
  <c r="R20" i="1" s="1"/>
  <c r="R19" i="1" s="1"/>
  <c r="R18" i="1" s="1"/>
  <c r="S26" i="1"/>
  <c r="T26" i="1"/>
  <c r="U26" i="1"/>
  <c r="U21" i="1" s="1"/>
  <c r="U20" i="1" s="1"/>
  <c r="Q27" i="1"/>
  <c r="Q26" i="1" s="1"/>
  <c r="Q28" i="1"/>
  <c r="S28" i="1"/>
  <c r="Q29" i="1"/>
  <c r="Q30" i="1"/>
  <c r="R31" i="1"/>
  <c r="S31" i="1"/>
  <c r="S21" i="1" s="1"/>
  <c r="S20" i="1" s="1"/>
  <c r="T31" i="1"/>
  <c r="T21" i="1" s="1"/>
  <c r="T20" i="1" s="1"/>
  <c r="T19" i="1" s="1"/>
  <c r="U31" i="1"/>
  <c r="Q32" i="1"/>
  <c r="Q33" i="1"/>
  <c r="Q31" i="1" s="1"/>
  <c r="Q34" i="1"/>
  <c r="T40" i="1"/>
  <c r="R41" i="1"/>
  <c r="R40" i="1" s="1"/>
  <c r="S41" i="1"/>
  <c r="T41" i="1"/>
  <c r="U41" i="1"/>
  <c r="Q42" i="1"/>
  <c r="Q41" i="1" s="1"/>
  <c r="R43" i="1"/>
  <c r="T43" i="1"/>
  <c r="U43" i="1"/>
  <c r="U40" i="1" s="1"/>
  <c r="Q44" i="1"/>
  <c r="S45" i="1"/>
  <c r="S43" i="1" s="1"/>
  <c r="R47" i="1"/>
  <c r="U47" i="1"/>
  <c r="T48" i="1"/>
  <c r="S48" i="1" s="1"/>
  <c r="Q67" i="1"/>
  <c r="R67" i="1"/>
  <c r="S67" i="1"/>
  <c r="T67" i="1"/>
  <c r="U67" i="1"/>
  <c r="R70" i="1"/>
  <c r="U70" i="1"/>
  <c r="T71" i="1"/>
  <c r="S71" i="1" s="1"/>
  <c r="T72" i="1"/>
  <c r="S72" i="1" s="1"/>
  <c r="Q72" i="1" s="1"/>
  <c r="Q73" i="1"/>
  <c r="R73" i="1"/>
  <c r="S73" i="1"/>
  <c r="T73" i="1"/>
  <c r="U73" i="1"/>
  <c r="Q74" i="1"/>
  <c r="Q75" i="1"/>
  <c r="Q76" i="1"/>
  <c r="T82" i="1"/>
  <c r="T81" i="1" s="1"/>
  <c r="S83" i="1"/>
  <c r="S82" i="1" s="1"/>
  <c r="S81" i="1" s="1"/>
  <c r="T83" i="1"/>
  <c r="Q85" i="1"/>
  <c r="Q83" i="1" s="1"/>
  <c r="Q82" i="1" s="1"/>
  <c r="Q81" i="1" s="1"/>
  <c r="R85" i="1"/>
  <c r="R83" i="1" s="1"/>
  <c r="R82" i="1" s="1"/>
  <c r="R81" i="1" s="1"/>
  <c r="S85" i="1"/>
  <c r="T85" i="1"/>
  <c r="U85" i="1"/>
  <c r="U83" i="1" s="1"/>
  <c r="U82" i="1" s="1"/>
  <c r="U81" i="1" s="1"/>
  <c r="R98" i="1"/>
  <c r="T98" i="1"/>
  <c r="U98" i="1"/>
  <c r="Q99" i="1"/>
  <c r="S99" i="1"/>
  <c r="S98" i="1" s="1"/>
  <c r="Q100" i="1"/>
  <c r="Q101" i="1"/>
  <c r="Q98" i="1" s="1"/>
  <c r="Q102" i="1"/>
  <c r="R103" i="1"/>
  <c r="S103" i="1"/>
  <c r="T103" i="1"/>
  <c r="U103" i="1"/>
  <c r="Q104" i="1"/>
  <c r="Q103" i="1" s="1"/>
  <c r="Q105" i="1"/>
  <c r="Q106" i="1"/>
  <c r="R107" i="1"/>
  <c r="S107" i="1"/>
  <c r="T107" i="1"/>
  <c r="U107" i="1"/>
  <c r="Q108" i="1"/>
  <c r="Q107" i="1" s="1"/>
  <c r="Q109" i="1"/>
  <c r="S111" i="1"/>
  <c r="R123" i="1"/>
  <c r="R111" i="1" s="1"/>
  <c r="S123" i="1"/>
  <c r="Q124" i="1"/>
  <c r="Q123" i="1" s="1"/>
  <c r="Q111" i="1" s="1"/>
  <c r="R124" i="1"/>
  <c r="S124" i="1"/>
  <c r="T124" i="1"/>
  <c r="T123" i="1" s="1"/>
  <c r="T111" i="1" s="1"/>
  <c r="T110" i="1" s="1"/>
  <c r="U124" i="1"/>
  <c r="U123" i="1" s="1"/>
  <c r="U111" i="1" s="1"/>
  <c r="Q125" i="1"/>
  <c r="R130" i="1"/>
  <c r="R129" i="1" s="1"/>
  <c r="R131" i="1"/>
  <c r="U131" i="1"/>
  <c r="U130" i="1" s="1"/>
  <c r="U129" i="1" s="1"/>
  <c r="R134" i="1"/>
  <c r="T134" i="1"/>
  <c r="T131" i="1" s="1"/>
  <c r="T130" i="1" s="1"/>
  <c r="T129" i="1" s="1"/>
  <c r="U134" i="1"/>
  <c r="S135" i="1"/>
  <c r="Q135" i="1" s="1"/>
  <c r="Q134" i="1" s="1"/>
  <c r="Q131" i="1" s="1"/>
  <c r="Q130" i="1" s="1"/>
  <c r="Q129" i="1" s="1"/>
  <c r="Q136" i="1"/>
  <c r="S136" i="1"/>
  <c r="Q143" i="1"/>
  <c r="R143" i="1"/>
  <c r="S143" i="1"/>
  <c r="T143" i="1"/>
  <c r="U143" i="1"/>
  <c r="Q147" i="1"/>
  <c r="R147" i="1"/>
  <c r="R110" i="1" s="1"/>
  <c r="S147" i="1"/>
  <c r="T147" i="1"/>
  <c r="U147" i="1"/>
  <c r="U110" i="1" s="1"/>
  <c r="Q150" i="1"/>
  <c r="R150" i="1"/>
  <c r="S150" i="1"/>
  <c r="T150" i="1"/>
  <c r="U150" i="1"/>
  <c r="U152" i="1"/>
  <c r="Q153" i="1"/>
  <c r="Q152" i="1" s="1"/>
  <c r="S40" i="1" l="1"/>
  <c r="S19" i="1" s="1"/>
  <c r="S18" i="1" s="1"/>
  <c r="Q21" i="1"/>
  <c r="Q20" i="1" s="1"/>
  <c r="R17" i="1"/>
  <c r="R16" i="1" s="1"/>
  <c r="R15" i="1" s="1"/>
  <c r="Q110" i="1"/>
  <c r="U19" i="1"/>
  <c r="U18" i="1" s="1"/>
  <c r="U17" i="1" s="1"/>
  <c r="U16" i="1" s="1"/>
  <c r="U15" i="1" s="1"/>
  <c r="Q71" i="1"/>
  <c r="Q70" i="1" s="1"/>
  <c r="S70" i="1"/>
  <c r="Q48" i="1"/>
  <c r="Q47" i="1" s="1"/>
  <c r="S47" i="1"/>
  <c r="T70" i="1"/>
  <c r="S134" i="1"/>
  <c r="S131" i="1" s="1"/>
  <c r="S130" i="1" s="1"/>
  <c r="S129" i="1" s="1"/>
  <c r="S110" i="1" s="1"/>
  <c r="T47" i="1"/>
  <c r="T18" i="1" s="1"/>
  <c r="T17" i="1" s="1"/>
  <c r="T16" i="1" s="1"/>
  <c r="T15" i="1" s="1"/>
  <c r="Q45" i="1"/>
  <c r="Q43" i="1" s="1"/>
  <c r="Q40" i="1" s="1"/>
  <c r="S17" i="1" l="1"/>
  <c r="S16" i="1" s="1"/>
  <c r="S15" i="1" s="1"/>
  <c r="Q19" i="1"/>
  <c r="Q18" i="1" s="1"/>
  <c r="Q17" i="1" s="1"/>
  <c r="Q16" i="1" s="1"/>
  <c r="Q15" i="1" s="1"/>
</calcChain>
</file>

<file path=xl/sharedStrings.xml><?xml version="1.0" encoding="utf-8"?>
<sst xmlns="http://schemas.openxmlformats.org/spreadsheetml/2006/main" count="241" uniqueCount="159">
  <si>
    <t>Выкуп земельного участка</t>
  </si>
  <si>
    <t>2.1.1.</t>
  </si>
  <si>
    <t>Приобретение объектов основных средств</t>
  </si>
  <si>
    <t>2.1</t>
  </si>
  <si>
    <t>ПИР для строительства будущих лет, в.т.ч.:</t>
  </si>
  <si>
    <t>1.1.2.6</t>
  </si>
  <si>
    <t>Оборудование, не входящее в сметы строек, в.т.ч.:</t>
  </si>
  <si>
    <t>1.1.2.5</t>
  </si>
  <si>
    <t>Прочие объекты электроэнергетики, в.т.ч.:</t>
  </si>
  <si>
    <t>1.1.2.4</t>
  </si>
  <si>
    <t xml:space="preserve">                Уровень входящего напряжения 10 кВ (СН2)</t>
  </si>
  <si>
    <t xml:space="preserve">                Уровень входящего напряжения 35 кВ (СН1)</t>
  </si>
  <si>
    <t xml:space="preserve">                Уровень входящего напряжения 110 кВ (ВН)</t>
  </si>
  <si>
    <t xml:space="preserve">            Подстанции, в т. ч.</t>
  </si>
  <si>
    <t xml:space="preserve">                   КЛЭП до 1 кВ (НН)</t>
  </si>
  <si>
    <t xml:space="preserve">                   КЛЭП 3-10 кВ (СН2)</t>
  </si>
  <si>
    <t xml:space="preserve">                   КЛЭП 20-35 кВ (СН1)</t>
  </si>
  <si>
    <t xml:space="preserve">                   КЛЭП 110 кВ (ВН)</t>
  </si>
  <si>
    <t xml:space="preserve">              кабельные линии, в т.ч.</t>
  </si>
  <si>
    <t xml:space="preserve">                   ВЛЭП 0,4 кВ (НН)</t>
  </si>
  <si>
    <t>СИП</t>
  </si>
  <si>
    <t>ж/б СВ 96</t>
  </si>
  <si>
    <t>Мероприятия по присоединению заявителей свыше 15 кВт (в т.ч. до 15кВт с расстоянием более 300м, 500м)</t>
  </si>
  <si>
    <t>30</t>
  </si>
  <si>
    <t>ж/б СВ 95</t>
  </si>
  <si>
    <t>Мероприятия по присоединению заявителей до 15 кВт</t>
  </si>
  <si>
    <t>29</t>
  </si>
  <si>
    <t xml:space="preserve">                   ВЛЭП 1-20 кВ (СН2)</t>
  </si>
  <si>
    <t xml:space="preserve">                   ВЛЭП 35 кВ (СН1)</t>
  </si>
  <si>
    <t xml:space="preserve">                   ВЛЭП 110-220 кВ (ВН)</t>
  </si>
  <si>
    <t xml:space="preserve">            Воздушные линии, в т.ч.</t>
  </si>
  <si>
    <t xml:space="preserve">            Электрические линии, в т.ч.</t>
  </si>
  <si>
    <t>Технологическое присоединение потребителей, в т.ч.:</t>
  </si>
  <si>
    <t>1.1.2.3</t>
  </si>
  <si>
    <t>Энергосбережение и повышение энергетической эффективности, в т.ч.</t>
  </si>
  <si>
    <t>1.1.2.2</t>
  </si>
  <si>
    <t>Строительство ПС 110/35/6 кВ "Парк" в г. Биробиджане</t>
  </si>
  <si>
    <t>28</t>
  </si>
  <si>
    <t xml:space="preserve">              воздушные линии, в т.ч.</t>
  </si>
  <si>
    <t>Основные объекты всего, в т.ч.</t>
  </si>
  <si>
    <t>1.1.2.1</t>
  </si>
  <si>
    <t>Новое строительство и расширение</t>
  </si>
  <si>
    <t>1.1.2</t>
  </si>
  <si>
    <t>ПИР на расширение ПС 35 кВ "ЧТФ" в г. Биробиджане с переводом на напряжение 110 кВ и перезаводом существующих ЛЭП  "БВС-ЧТФ"  на ОРУ 110кВ ПС "БВС"</t>
  </si>
  <si>
    <t>ПИР на реконструкцию ПС110/35/10 "Ленинская" с заменой трансформаторов на 25 МВА</t>
  </si>
  <si>
    <t>ПИР для реконструкции будущих лет, в.т.ч.:</t>
  </si>
  <si>
    <t>1.1.1.10</t>
  </si>
  <si>
    <t>Оборудование не требующее монтажа</t>
  </si>
  <si>
    <t>25</t>
  </si>
  <si>
    <t>Оборудование  ИТ</t>
  </si>
  <si>
    <t>24</t>
  </si>
  <si>
    <t xml:space="preserve">Обновление автотранспортного парка </t>
  </si>
  <si>
    <t>23</t>
  </si>
  <si>
    <t>1.1.1.9</t>
  </si>
  <si>
    <t>Модернизация хромотографа "КРИСТАЛЛ 2000М"</t>
  </si>
  <si>
    <t>22</t>
  </si>
  <si>
    <t xml:space="preserve">Модернизация измерительных приборов показателей качества электроэнергии </t>
  </si>
  <si>
    <t>21</t>
  </si>
  <si>
    <t>Замена измерительных трансформаторов тока и напряжения (ЦП 2.4)</t>
  </si>
  <si>
    <t>20</t>
  </si>
  <si>
    <t>Заземление шкафов учета</t>
  </si>
  <si>
    <t>19</t>
  </si>
  <si>
    <t>1.1.1.8</t>
  </si>
  <si>
    <t xml:space="preserve">             Подстанции, в т. ч.</t>
  </si>
  <si>
    <t xml:space="preserve">              Кабельные линии, в т.ч.</t>
  </si>
  <si>
    <t xml:space="preserve">              Воздушные линии, в т.ч.</t>
  </si>
  <si>
    <t>1.1.1.7</t>
  </si>
  <si>
    <t>Установка устройств регулирования напряжения и компенсации реактивной мощности, в т.ч.</t>
  </si>
  <si>
    <t>1.1.1.6</t>
  </si>
  <si>
    <t>Оснащение подстанций средствами телемеханики и связи</t>
  </si>
  <si>
    <t>18</t>
  </si>
  <si>
    <t>Организация каналов связи для передачи команд диспетчерского и технологического управления (ДТУ) филиала "ЭС ЕАО" (ЦП 3.2.)</t>
  </si>
  <si>
    <t>17</t>
  </si>
  <si>
    <t xml:space="preserve"> Оснащение ПС  устройствами телемеханики и ДП оперативно-информационными комплексами (ОИК) (ЦП 3.1 )</t>
  </si>
  <si>
    <t>16</t>
  </si>
  <si>
    <t>Создание систем телемеханики  и связи, в т.ч.</t>
  </si>
  <si>
    <t>1.1.1.5</t>
  </si>
  <si>
    <t>Установка дуговых защит ПС-110кВ   (ЦП 2.1)</t>
  </si>
  <si>
    <t>15</t>
  </si>
  <si>
    <t>Установка дуговых защит ПС-35кВ   (ЦП 2.1)</t>
  </si>
  <si>
    <t>14</t>
  </si>
  <si>
    <t>Создание систем противоаварийной и режимной автоматики, в т.ч.</t>
  </si>
  <si>
    <t>1.1.1.4</t>
  </si>
  <si>
    <t>Иновации и НИОКР</t>
  </si>
  <si>
    <t>1.1.1.3</t>
  </si>
  <si>
    <t>4136т.уч</t>
  </si>
  <si>
    <t xml:space="preserve">Средствам учета и контроля (АИИС КУЭ розничного рынка, модернизация точек учета) </t>
  </si>
  <si>
    <t>13</t>
  </si>
  <si>
    <t>1.1.1.2</t>
  </si>
  <si>
    <t xml:space="preserve">Расширение ПС 35/10 кВ "Пашково" на одну линейную ячейку </t>
  </si>
  <si>
    <t>12</t>
  </si>
  <si>
    <t>ТДТН 16-110/35/6-2шт</t>
  </si>
  <si>
    <t xml:space="preserve">Расширение ПС 35 кВ "ЧТФ" в г. Биробиджане с переводом на напряжение 110 кВ </t>
  </si>
  <si>
    <t>11</t>
  </si>
  <si>
    <t>ТДН 25-110/35/6-2шт</t>
  </si>
  <si>
    <t>Реконструкция ПС 110/35/10 Ленинская (замена трансформаторов на 25 МВА)</t>
  </si>
  <si>
    <t>10</t>
  </si>
  <si>
    <t xml:space="preserve">            Кабельные линии, в т.ч.</t>
  </si>
  <si>
    <t>Перенос части ВЛ-0.4кВ Ф-1 от КТП-13</t>
  </si>
  <si>
    <t>9</t>
  </si>
  <si>
    <t>Реконструкция распределительных сетей 0.4-6кВ п. Бира, Облученского района</t>
  </si>
  <si>
    <t>8</t>
  </si>
  <si>
    <t>Реконструкция принятых муниципальных эл. сетей 0.4кВ г. Облучье</t>
  </si>
  <si>
    <t>7</t>
  </si>
  <si>
    <t>Перенос части ВЛ-6 кВ ф-76 (Облученский район)</t>
  </si>
  <si>
    <t>6</t>
  </si>
  <si>
    <t>Перенос части ВЛ-10кВ ф-21 на участке от оп. 21-00/50 до оп. 21-00/53 (Облученский р-н)</t>
  </si>
  <si>
    <t>5</t>
  </si>
  <si>
    <t>ВЛ-10кВ Ф-156, Ф-154 Подвеска ВОК (0,4км) с заходами на ПС 220 кВ "Левобережная" и на РПБ Смидовичского РЭС для организации цифровых каналов Со Смидовичским РЭС , (в т.ч. ПИР)</t>
  </si>
  <si>
    <t>4</t>
  </si>
  <si>
    <t>Реконструкция электрических сетей  6-10/0.4 кВ (в т.ч. ПИР)</t>
  </si>
  <si>
    <t>3</t>
  </si>
  <si>
    <t>Перенос части ВЛ-35 кВ Т-142 (Облученский район)</t>
  </si>
  <si>
    <t>2</t>
  </si>
  <si>
    <t>Реконструкция перехода ВЛ-35кВ Т-104 через р. Тунгуска</t>
  </si>
  <si>
    <t>1</t>
  </si>
  <si>
    <t>1.1.1.1</t>
  </si>
  <si>
    <t xml:space="preserve">Техническое перевооружение и реконструкция </t>
  </si>
  <si>
    <t>1.1.1</t>
  </si>
  <si>
    <t xml:space="preserve">Инвестиции на производственное развитие, из них: </t>
  </si>
  <si>
    <t>1.1.</t>
  </si>
  <si>
    <t>Инвестиции в основной капитал, в т.ч.</t>
  </si>
  <si>
    <t>1.</t>
  </si>
  <si>
    <t>Итого по филиалу "Электрические сети ЕАО"</t>
  </si>
  <si>
    <t>протяженность, км</t>
  </si>
  <si>
    <t>Марка кабеля</t>
  </si>
  <si>
    <t>Тип опор</t>
  </si>
  <si>
    <t>Нормативный срок службы, лет</t>
  </si>
  <si>
    <t>год ввода в эксплуа-тацию</t>
  </si>
  <si>
    <t>Мощность, МВА</t>
  </si>
  <si>
    <t>Количество и марка силовых трансформаторов, шт</t>
  </si>
  <si>
    <t>год ввода в эксплуатацию</t>
  </si>
  <si>
    <t>тепловая энергия, 
Гкал/час</t>
  </si>
  <si>
    <t>мощность, МВт</t>
  </si>
  <si>
    <t>Нормативный 
срок службы, 
лет</t>
  </si>
  <si>
    <t>прочие</t>
  </si>
  <si>
    <t>оборудование и материалы</t>
  </si>
  <si>
    <t>СМР</t>
  </si>
  <si>
    <t>ПИР</t>
  </si>
  <si>
    <t>Всего</t>
  </si>
  <si>
    <t>тепловая энергия,
Гкал/час</t>
  </si>
  <si>
    <t>Иные
объекты</t>
  </si>
  <si>
    <t>Линии электропередачи</t>
  </si>
  <si>
    <t xml:space="preserve">Подстанции </t>
  </si>
  <si>
    <t>Генерирующие объекты</t>
  </si>
  <si>
    <t>Технические характеристики созданных объектов</t>
  </si>
  <si>
    <t>Плановый объем финансирования, млн. руб. 2013г**(с НДС)</t>
  </si>
  <si>
    <t>Технические характеристики реконструируемых объектов</t>
  </si>
  <si>
    <t>Наименование объекта*</t>
  </si>
  <si>
    <t>№№</t>
  </si>
  <si>
    <t>М.П.</t>
  </si>
  <si>
    <t>«05» _08_ 2013 год</t>
  </si>
  <si>
    <t>_____________________Ю.А.Андреенко</t>
  </si>
  <si>
    <t xml:space="preserve">Генеральный директор ОАО "ДРСК" </t>
  </si>
  <si>
    <t>Утверждаю</t>
  </si>
  <si>
    <t>Стоимость основных этапов работ по реализации инвестиционной программы филиала ОАО "ДРСК"  "Электрические сети ЕАО" на 2013год</t>
  </si>
  <si>
    <t>от «24» марта 2010 г. № 114</t>
  </si>
  <si>
    <t>к приказу Минэнерго России</t>
  </si>
  <si>
    <t>Приложение  №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</si>
</sst>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#,##0.000"/>
    <numFmt numFmtId="166" formatCode="#,##0.0"/>
    <numFmt numFmtId="167" formatCode="#,##0_);[Red]\(#,##0\)"/>
    <numFmt numFmtId="168" formatCode="#,##0_);\(#,##0\)"/>
    <numFmt numFmtId="169" formatCode="[&lt;=9999999]###\-####;\+#_ \(###\)\ ###\-####"/>
  </numFmts>
  <fonts count="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charset val="204"/>
    </font>
    <font>
      <sz val="10"/>
      <name val="Arial"/>
      <family val="2"/>
      <charset val="204"/>
    </font>
    <font>
      <sz val="11"/>
      <color rgb="FF000000"/>
      <name val="SimSun"/>
      <family val="2"/>
      <charset val="204"/>
    </font>
    <font>
      <sz val="10"/>
      <name val="Arial"/>
    </font>
    <font>
      <sz val="10"/>
      <name val="Arial Cyr"/>
      <charset val="204"/>
    </font>
    <font>
      <sz val="12"/>
      <name val="Times New Roman CYR"/>
      <charset val="204"/>
    </font>
    <font>
      <sz val="11"/>
      <color indexed="8"/>
      <name val="SimSun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0"/>
      <name val="Helv"/>
      <family val="2"/>
      <charset val="204"/>
    </font>
    <font>
      <sz val="11"/>
      <color indexed="10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17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87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167" fontId="9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7" fontId="9" fillId="0" borderId="0">
      <alignment vertical="top"/>
    </xf>
    <xf numFmtId="0" fontId="8" fillId="0" borderId="0"/>
    <xf numFmtId="167" fontId="9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167" fontId="9" fillId="0" borderId="0">
      <alignment vertical="top"/>
    </xf>
    <xf numFmtId="0" fontId="8" fillId="0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167" fontId="12" fillId="18" borderId="0">
      <alignment vertical="top"/>
    </xf>
    <xf numFmtId="14" fontId="13" fillId="0" borderId="0">
      <alignment vertical="top"/>
    </xf>
    <xf numFmtId="167" fontId="14" fillId="0" borderId="0">
      <alignment vertical="top"/>
    </xf>
    <xf numFmtId="0" fontId="15" fillId="0" borderId="0">
      <alignment vertical="top"/>
    </xf>
    <xf numFmtId="167" fontId="16" fillId="0" borderId="0">
      <alignment vertical="top"/>
    </xf>
    <xf numFmtId="168" fontId="12" fillId="0" borderId="0">
      <alignment vertical="top"/>
    </xf>
    <xf numFmtId="0" fontId="8" fillId="0" borderId="0"/>
    <xf numFmtId="167" fontId="17" fillId="19" borderId="0">
      <alignment horizontal="right" vertical="top"/>
    </xf>
    <xf numFmtId="169" fontId="13" fillId="0" borderId="0">
      <alignment vertical="top"/>
    </xf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3" borderId="0" applyNumberFormat="0" applyBorder="0" applyAlignment="0" applyProtection="0"/>
    <xf numFmtId="0" fontId="18" fillId="9" borderId="33" applyNumberFormat="0" applyAlignment="0" applyProtection="0"/>
    <xf numFmtId="0" fontId="19" fillId="24" borderId="34" applyNumberFormat="0" applyAlignment="0" applyProtection="0"/>
    <xf numFmtId="0" fontId="20" fillId="24" borderId="33" applyNumberFormat="0" applyAlignment="0" applyProtection="0"/>
    <xf numFmtId="44" fontId="3" fillId="0" borderId="0" applyFont="0" applyFill="0" applyBorder="0" applyAlignment="0" applyProtection="0"/>
    <xf numFmtId="0" fontId="21" fillId="0" borderId="0" applyBorder="0">
      <alignment horizontal="center" vertical="center" wrapText="1"/>
    </xf>
    <xf numFmtId="0" fontId="22" fillId="0" borderId="35" applyNumberFormat="0" applyFill="0" applyAlignment="0" applyProtection="0"/>
    <xf numFmtId="0" fontId="23" fillId="0" borderId="36" applyNumberFormat="0" applyFill="0" applyAlignment="0" applyProtection="0"/>
    <xf numFmtId="0" fontId="24" fillId="0" borderId="3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32" applyBorder="0">
      <alignment horizontal="center" vertical="center" wrapText="1"/>
    </xf>
    <xf numFmtId="4" fontId="26" fillId="25" borderId="7" applyBorder="0">
      <alignment horizontal="right"/>
    </xf>
    <xf numFmtId="0" fontId="27" fillId="0" borderId="38" applyNumberFormat="0" applyFill="0" applyAlignment="0" applyProtection="0"/>
    <xf numFmtId="0" fontId="28" fillId="26" borderId="39" applyNumberFormat="0" applyAlignment="0" applyProtection="0"/>
    <xf numFmtId="0" fontId="29" fillId="0" borderId="0" applyNumberFormat="0" applyFill="0" applyBorder="0" applyAlignment="0" applyProtection="0"/>
    <xf numFmtId="0" fontId="30" fillId="27" borderId="0" applyNumberFormat="0" applyBorder="0" applyAlignment="0" applyProtection="0"/>
    <xf numFmtId="0" fontId="3" fillId="0" borderId="0"/>
    <xf numFmtId="0" fontId="31" fillId="0" borderId="0"/>
    <xf numFmtId="0" fontId="3" fillId="0" borderId="0"/>
    <xf numFmtId="0" fontId="32" fillId="0" borderId="0"/>
    <xf numFmtId="0" fontId="31" fillId="0" borderId="0"/>
    <xf numFmtId="0" fontId="32" fillId="0" borderId="0"/>
    <xf numFmtId="0" fontId="1" fillId="0" borderId="0"/>
    <xf numFmtId="0" fontId="33" fillId="0" borderId="0"/>
    <xf numFmtId="0" fontId="34" fillId="0" borderId="0"/>
    <xf numFmtId="0" fontId="32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" fillId="0" borderId="0"/>
    <xf numFmtId="0" fontId="1" fillId="0" borderId="0"/>
    <xf numFmtId="0" fontId="35" fillId="0" borderId="0"/>
    <xf numFmtId="0" fontId="10" fillId="0" borderId="0"/>
    <xf numFmtId="0" fontId="32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32" fillId="0" borderId="0"/>
    <xf numFmtId="0" fontId="39" fillId="5" borderId="0" applyNumberFormat="0" applyBorder="0" applyAlignment="0" applyProtection="0"/>
    <xf numFmtId="0" fontId="40" fillId="0" borderId="0" applyNumberFormat="0" applyFill="0" applyBorder="0" applyAlignment="0" applyProtection="0"/>
    <xf numFmtId="0" fontId="3" fillId="28" borderId="40" applyNumberFormat="0" applyFont="0" applyAlignment="0" applyProtection="0"/>
    <xf numFmtId="0" fontId="10" fillId="28" borderId="40" applyNumberFormat="0" applyFont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2" fillId="0" borderId="41" applyNumberFormat="0" applyFill="0" applyAlignment="0" applyProtection="0"/>
    <xf numFmtId="167" fontId="9" fillId="0" borderId="0">
      <alignment vertical="top"/>
    </xf>
    <xf numFmtId="0" fontId="2" fillId="0" borderId="0"/>
    <xf numFmtId="0" fontId="8" fillId="0" borderId="0"/>
    <xf numFmtId="0" fontId="8" fillId="0" borderId="0"/>
    <xf numFmtId="0" fontId="43" fillId="0" borderId="0"/>
    <xf numFmtId="0" fontId="2" fillId="0" borderId="0"/>
    <xf numFmtId="0" fontId="44" fillId="0" borderId="0" applyNumberForma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26" fillId="29" borderId="0" applyBorder="0">
      <alignment horizontal="right"/>
    </xf>
    <xf numFmtId="0" fontId="46" fillId="6" borderId="0" applyNumberFormat="0" applyBorder="0" applyAlignment="0" applyProtection="0"/>
  </cellStyleXfs>
  <cellXfs count="149">
    <xf numFmtId="0" fontId="0" fillId="0" borderId="0" xfId="0"/>
    <xf numFmtId="0" fontId="3" fillId="0" borderId="0" xfId="1" applyFont="1" applyFill="1"/>
    <xf numFmtId="0" fontId="3" fillId="0" borderId="0" xfId="1" applyFont="1" applyFill="1" applyBorder="1"/>
    <xf numFmtId="164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164" fontId="3" fillId="0" borderId="1" xfId="1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0" fontId="3" fillId="0" borderId="5" xfId="1" applyFont="1" applyFill="1" applyBorder="1"/>
    <xf numFmtId="0" fontId="4" fillId="0" borderId="2" xfId="2" applyFont="1" applyFill="1" applyBorder="1"/>
    <xf numFmtId="0" fontId="4" fillId="0" borderId="4" xfId="2" applyFont="1" applyFill="1" applyBorder="1"/>
    <xf numFmtId="0" fontId="3" fillId="0" borderId="6" xfId="1" applyFont="1" applyFill="1" applyBorder="1"/>
    <xf numFmtId="0" fontId="3" fillId="0" borderId="7" xfId="1" applyFont="1" applyFill="1" applyBorder="1"/>
    <xf numFmtId="0" fontId="3" fillId="0" borderId="8" xfId="1" applyFont="1" applyFill="1" applyBorder="1"/>
    <xf numFmtId="164" fontId="3" fillId="0" borderId="6" xfId="1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/>
    <xf numFmtId="0" fontId="3" fillId="0" borderId="7" xfId="2" applyFont="1" applyFill="1" applyBorder="1" applyAlignment="1" applyProtection="1">
      <alignment horizontal="left" vertical="center" wrapText="1"/>
    </xf>
    <xf numFmtId="49" fontId="3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/>
    <xf numFmtId="0" fontId="5" fillId="0" borderId="0" xfId="1" applyFont="1" applyFill="1" applyBorder="1"/>
    <xf numFmtId="0" fontId="5" fillId="3" borderId="6" xfId="1" applyFont="1" applyFill="1" applyBorder="1"/>
    <xf numFmtId="0" fontId="5" fillId="3" borderId="7" xfId="1" applyFont="1" applyFill="1" applyBorder="1"/>
    <xf numFmtId="0" fontId="5" fillId="3" borderId="8" xfId="1" applyFont="1" applyFill="1" applyBorder="1"/>
    <xf numFmtId="164" fontId="5" fillId="3" borderId="6" xfId="1" applyNumberFormat="1" applyFont="1" applyFill="1" applyBorder="1" applyAlignment="1">
      <alignment horizontal="center" vertical="center"/>
    </xf>
    <xf numFmtId="164" fontId="5" fillId="3" borderId="7" xfId="1" applyNumberFormat="1" applyFont="1" applyFill="1" applyBorder="1" applyAlignment="1">
      <alignment horizontal="center" vertical="center"/>
    </xf>
    <xf numFmtId="164" fontId="5" fillId="3" borderId="9" xfId="1" applyNumberFormat="1" applyFont="1" applyFill="1" applyBorder="1" applyAlignment="1">
      <alignment horizontal="center" vertical="center"/>
    </xf>
    <xf numFmtId="0" fontId="5" fillId="3" borderId="10" xfId="1" applyFont="1" applyFill="1" applyBorder="1"/>
    <xf numFmtId="0" fontId="5" fillId="3" borderId="7" xfId="2" applyFont="1" applyFill="1" applyBorder="1" applyAlignment="1" applyProtection="1">
      <alignment horizontal="left" vertical="center" wrapText="1"/>
      <protection locked="0"/>
    </xf>
    <xf numFmtId="49" fontId="5" fillId="3" borderId="9" xfId="2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1" applyNumberFormat="1" applyFont="1" applyFill="1" applyBorder="1" applyAlignment="1">
      <alignment horizontal="center" vertical="center"/>
    </xf>
    <xf numFmtId="0" fontId="3" fillId="0" borderId="7" xfId="2" applyFont="1" applyFill="1" applyBorder="1" applyAlignment="1" applyProtection="1">
      <alignment horizontal="left" vertical="center" wrapText="1"/>
      <protection locked="0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horizontal="center" vertical="center" wrapText="1"/>
    </xf>
    <xf numFmtId="165" fontId="3" fillId="2" borderId="8" xfId="1" applyNumberFormat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5" fillId="0" borderId="7" xfId="2" applyFont="1" applyFill="1" applyBorder="1" applyAlignment="1" applyProtection="1">
      <alignment horizontal="left" vertical="center" wrapText="1"/>
      <protection locked="0"/>
    </xf>
    <xf numFmtId="49" fontId="5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165" fontId="5" fillId="2" borderId="7" xfId="1" applyNumberFormat="1" applyFont="1" applyFill="1" applyBorder="1" applyAlignment="1">
      <alignment horizontal="center" vertical="center" wrapText="1"/>
    </xf>
    <xf numFmtId="165" fontId="5" fillId="2" borderId="8" xfId="1" applyNumberFormat="1" applyFont="1" applyFill="1" applyBorder="1" applyAlignment="1">
      <alignment horizontal="center" vertical="center" wrapText="1"/>
    </xf>
    <xf numFmtId="164" fontId="5" fillId="2" borderId="6" xfId="1" applyNumberFormat="1" applyFont="1" applyFill="1" applyBorder="1" applyAlignment="1">
      <alignment horizontal="center" vertical="center" wrapText="1"/>
    </xf>
    <xf numFmtId="164" fontId="5" fillId="2" borderId="7" xfId="1" applyNumberFormat="1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3" fillId="2" borderId="0" xfId="1" applyFont="1" applyFill="1"/>
    <xf numFmtId="0" fontId="3" fillId="2" borderId="0" xfId="1" applyFont="1" applyFill="1" applyBorder="1"/>
    <xf numFmtId="0" fontId="5" fillId="2" borderId="0" xfId="1" applyFont="1" applyFill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3" fillId="2" borderId="7" xfId="1" applyFont="1" applyFill="1" applyBorder="1" applyAlignment="1">
      <alignment vertical="center" wrapText="1"/>
    </xf>
    <xf numFmtId="0" fontId="5" fillId="2" borderId="0" xfId="1" applyFont="1" applyFill="1"/>
    <xf numFmtId="0" fontId="5" fillId="2" borderId="0" xfId="1" applyFont="1" applyFill="1" applyBorder="1"/>
    <xf numFmtId="0" fontId="5" fillId="2" borderId="7" xfId="1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/>
    </xf>
    <xf numFmtId="165" fontId="5" fillId="3" borderId="7" xfId="1" applyNumberFormat="1" applyFont="1" applyFill="1" applyBorder="1" applyAlignment="1">
      <alignment horizontal="center" vertical="center" wrapText="1"/>
    </xf>
    <xf numFmtId="165" fontId="5" fillId="3" borderId="8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164" fontId="5" fillId="3" borderId="9" xfId="1" applyNumberFormat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2" fontId="3" fillId="0" borderId="7" xfId="2" applyNumberFormat="1" applyFont="1" applyFill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165" fontId="5" fillId="0" borderId="7" xfId="1" applyNumberFormat="1" applyFont="1" applyFill="1" applyBorder="1" applyAlignment="1">
      <alignment horizontal="center" vertical="center" wrapText="1"/>
    </xf>
    <xf numFmtId="165" fontId="5" fillId="0" borderId="8" xfId="1" applyNumberFormat="1" applyFont="1" applyFill="1" applyBorder="1" applyAlignment="1">
      <alignment horizontal="center" vertical="center" wrapText="1"/>
    </xf>
    <xf numFmtId="164" fontId="5" fillId="0" borderId="6" xfId="1" applyNumberFormat="1" applyFont="1" applyFill="1" applyBorder="1" applyAlignment="1">
      <alignment horizontal="center" vertical="center" wrapText="1"/>
    </xf>
    <xf numFmtId="164" fontId="5" fillId="0" borderId="7" xfId="1" applyNumberFormat="1" applyFont="1" applyFill="1" applyBorder="1" applyAlignment="1">
      <alignment horizontal="center" vertical="center" wrapText="1"/>
    </xf>
    <xf numFmtId="164" fontId="5" fillId="0" borderId="9" xfId="1" applyNumberFormat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vertical="center" wrapText="1"/>
    </xf>
    <xf numFmtId="0" fontId="5" fillId="2" borderId="7" xfId="1" applyFont="1" applyFill="1" applyBorder="1" applyAlignment="1">
      <alignment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left" vertical="center" wrapText="1"/>
    </xf>
    <xf numFmtId="0" fontId="3" fillId="2" borderId="7" xfId="4" applyFont="1" applyFill="1" applyBorder="1" applyAlignment="1">
      <alignment horizontal="left" vertical="center" wrapText="1"/>
    </xf>
    <xf numFmtId="0" fontId="3" fillId="0" borderId="7" xfId="5" applyFont="1" applyFill="1" applyBorder="1" applyAlignment="1" applyProtection="1">
      <alignment vertical="center" wrapText="1"/>
      <protection locked="0"/>
    </xf>
    <xf numFmtId="1" fontId="3" fillId="2" borderId="7" xfId="4" applyNumberFormat="1" applyFont="1" applyFill="1" applyBorder="1" applyAlignment="1" applyProtection="1">
      <alignment horizontal="center" vertical="center"/>
      <protection locked="0"/>
    </xf>
    <xf numFmtId="0" fontId="3" fillId="0" borderId="7" xfId="2" applyFont="1" applyFill="1" applyBorder="1" applyAlignment="1" applyProtection="1">
      <alignment vertical="center" wrapText="1"/>
    </xf>
    <xf numFmtId="1" fontId="5" fillId="2" borderId="7" xfId="4" applyNumberFormat="1" applyFont="1" applyFill="1" applyBorder="1" applyAlignment="1" applyProtection="1">
      <alignment horizontal="center" vertical="center"/>
      <protection locked="0"/>
    </xf>
    <xf numFmtId="166" fontId="3" fillId="0" borderId="7" xfId="5" applyNumberFormat="1" applyFont="1" applyFill="1" applyBorder="1" applyAlignment="1" applyProtection="1">
      <alignment horizontal="left" vertical="center" wrapText="1"/>
      <protection locked="0"/>
    </xf>
    <xf numFmtId="166" fontId="3" fillId="0" borderId="7" xfId="2" applyNumberFormat="1" applyFont="1" applyFill="1" applyBorder="1" applyAlignment="1" applyProtection="1">
      <alignment horizontal="left" vertical="center" wrapText="1"/>
      <protection locked="0"/>
    </xf>
    <xf numFmtId="0" fontId="5" fillId="3" borderId="7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 wrapText="1"/>
    </xf>
    <xf numFmtId="165" fontId="5" fillId="3" borderId="12" xfId="1" applyNumberFormat="1" applyFont="1" applyFill="1" applyBorder="1" applyAlignment="1">
      <alignment horizontal="center" vertical="center" wrapText="1"/>
    </xf>
    <xf numFmtId="165" fontId="5" fillId="3" borderId="13" xfId="1" applyNumberFormat="1" applyFont="1" applyFill="1" applyBorder="1" applyAlignment="1">
      <alignment horizontal="center" vertical="center" wrapText="1"/>
    </xf>
    <xf numFmtId="164" fontId="5" fillId="3" borderId="14" xfId="1" applyNumberFormat="1" applyFont="1" applyFill="1" applyBorder="1" applyAlignment="1">
      <alignment horizontal="center" vertical="center" wrapText="1"/>
    </xf>
    <xf numFmtId="164" fontId="5" fillId="3" borderId="15" xfId="1" applyNumberFormat="1" applyFont="1" applyFill="1" applyBorder="1" applyAlignment="1">
      <alignment horizontal="center" vertical="center" wrapText="1"/>
    </xf>
    <xf numFmtId="164" fontId="5" fillId="3" borderId="16" xfId="1" applyNumberFormat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distributed"/>
    </xf>
    <xf numFmtId="0" fontId="5" fillId="3" borderId="12" xfId="1" applyFont="1" applyFill="1" applyBorder="1" applyAlignment="1">
      <alignment horizontal="left" vertical="center" wrapText="1"/>
    </xf>
    <xf numFmtId="3" fontId="5" fillId="3" borderId="12" xfId="6" applyNumberFormat="1" applyFont="1" applyFill="1" applyBorder="1" applyAlignment="1" applyProtection="1">
      <alignment horizontal="left" vertical="center"/>
      <protection locked="0"/>
    </xf>
    <xf numFmtId="3" fontId="7" fillId="3" borderId="18" xfId="6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64" fontId="5" fillId="2" borderId="19" xfId="1" applyNumberFormat="1" applyFont="1" applyFill="1" applyBorder="1" applyAlignment="1">
      <alignment horizontal="center" vertical="center" wrapText="1"/>
    </xf>
    <xf numFmtId="164" fontId="5" fillId="2" borderId="20" xfId="1" applyNumberFormat="1" applyFont="1" applyFill="1" applyBorder="1" applyAlignment="1">
      <alignment horizontal="center" vertical="center" wrapText="1"/>
    </xf>
    <xf numFmtId="164" fontId="5" fillId="2" borderId="21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wrapText="1"/>
    </xf>
    <xf numFmtId="0" fontId="5" fillId="0" borderId="0" xfId="1" applyFont="1" applyFill="1" applyBorder="1" applyAlignment="1">
      <alignment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164" fontId="5" fillId="2" borderId="25" xfId="1" applyNumberFormat="1" applyFont="1" applyFill="1" applyBorder="1" applyAlignment="1">
      <alignment horizontal="center" vertical="center" wrapText="1"/>
    </xf>
    <xf numFmtId="164" fontId="5" fillId="2" borderId="26" xfId="1" applyNumberFormat="1" applyFont="1" applyFill="1" applyBorder="1" applyAlignment="1">
      <alignment horizontal="center" vertical="center" wrapText="1"/>
    </xf>
    <xf numFmtId="164" fontId="5" fillId="2" borderId="27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164" fontId="5" fillId="2" borderId="11" xfId="1" applyNumberFormat="1" applyFont="1" applyFill="1" applyBorder="1" applyAlignment="1">
      <alignment horizontal="center" vertical="center" wrapText="1"/>
    </xf>
    <xf numFmtId="164" fontId="5" fillId="2" borderId="12" xfId="1" applyNumberFormat="1" applyFont="1" applyFill="1" applyBorder="1" applyAlignment="1">
      <alignment horizontal="center" vertical="center" wrapText="1"/>
    </xf>
    <xf numFmtId="164" fontId="5" fillId="2" borderId="18" xfId="1" applyNumberFormat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  <xf numFmtId="0" fontId="3" fillId="0" borderId="0" xfId="1" applyFont="1"/>
    <xf numFmtId="164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wrapText="1"/>
    </xf>
    <xf numFmtId="0" fontId="5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right"/>
    </xf>
  </cellXfs>
  <cellStyles count="187">
    <cellStyle name=" 1" xfId="7"/>
    <cellStyle name="_2010 СТРУКТУРА СВОД" xfId="8"/>
    <cellStyle name="_4.1 и 5 Финпланы" xfId="9"/>
    <cellStyle name="_4.1 и 5 Финпланы (1)" xfId="10"/>
    <cellStyle name="_Copy of ДРСК_1" xfId="11"/>
    <cellStyle name="_ДРСК, ИПР 2010 Приложение 1свод" xfId="12"/>
    <cellStyle name="_Инвест-структура 2011 26.10.10" xfId="13"/>
    <cellStyle name="_Инвест-структура_ХЭС_22.10.2010" xfId="14"/>
    <cellStyle name="_Инвест-структура_ХЭС_29.10.2010" xfId="15"/>
    <cellStyle name="_ИПР 2011-2017  ХЭС  от 21.02.12" xfId="16"/>
    <cellStyle name="_ИПР 2011-2017 ХЭС  10.01.12 ПРАВИЛЬНЫЙ" xfId="17"/>
    <cellStyle name="_ИПР 2011-2017 ХЭС 16.12.11 на РАО" xfId="18"/>
    <cellStyle name="_ИПР 2012 ХЭС  12.01.12" xfId="19"/>
    <cellStyle name="_ИПР 2014-2018 ХЭС 06.12.12" xfId="20"/>
    <cellStyle name="_Книга2" xfId="21"/>
    <cellStyle name="_Книга4" xfId="22"/>
    <cellStyle name="_Лист1" xfId="23"/>
    <cellStyle name="_Лист2" xfId="24"/>
    <cellStyle name="_Модель Стратегия Ленэнерго_3" xfId="25"/>
    <cellStyle name="_Прил 14 ( 29 ноября)" xfId="26"/>
    <cellStyle name="_Прил 25а_ЕАО_25.12.2009" xfId="27"/>
    <cellStyle name="_Прил 25а_свод_02.11.2009" xfId="28"/>
    <cellStyle name="_Прил 4.1, 4.3 ИПР 2013-2017 24.01.12 СЕМЫКИН" xfId="29"/>
    <cellStyle name="_Прил 4_21.04.2009_СВОД" xfId="30"/>
    <cellStyle name="_Прил. 1.2, 2.2" xfId="31"/>
    <cellStyle name="_прил. 1.4" xfId="32"/>
    <cellStyle name="_Прил.1 Финансирование ИПР 2011-2013" xfId="33"/>
    <cellStyle name="_Прил.10 Отчет об исполнении  финплана 2009-2010" xfId="34"/>
    <cellStyle name="_Прил.4 Отчет об источниках финансирования ИПР 2009-2010 ХЭС" xfId="35"/>
    <cellStyle name="_Прил.9 Финплан 2011-2013" xfId="36"/>
    <cellStyle name="_Прилож. Л к регл. РАО ХЭС 28.11.11 1" xfId="37"/>
    <cellStyle name="_Приложение  2.2; 2.3 ИПР 2013 25.12.12" xfId="38"/>
    <cellStyle name="_Приложение 1 - ЮЯ 2010-2012 гг." xfId="39"/>
    <cellStyle name="_Приложение 1.2_ЮЯ" xfId="40"/>
    <cellStyle name="_Приложение 1.4 ИПР 2013г. ХЭС 21.12.12" xfId="41"/>
    <cellStyle name="_Приложение 14" xfId="42"/>
    <cellStyle name="_Приложение 14 ИПР 2013г. ХЭС 24.12.12" xfId="43"/>
    <cellStyle name="_Приложение 2 (3 вариант)" xfId="44"/>
    <cellStyle name="_Приложение 2 в формате Приложения 8" xfId="45"/>
    <cellStyle name="_Приложение 2 фин. модель ДРСК 01.03.2011 г." xfId="46"/>
    <cellStyle name="_Приложение 4 от 11.01.10" xfId="47"/>
    <cellStyle name="_Приложение 5 ИПР 2013-2017" xfId="48"/>
    <cellStyle name="_Приложение 6" xfId="49"/>
    <cellStyle name="_Приложение 6.1_ЕАО от Артура" xfId="50"/>
    <cellStyle name="_Приложение 7.1" xfId="51"/>
    <cellStyle name="_Приложение 8а" xfId="52"/>
    <cellStyle name="_Приложение №1" xfId="53"/>
    <cellStyle name="_Приложение Ж (инвест.стр-ра)" xfId="54"/>
    <cellStyle name="_Приложения  4.1 ОАО ДРСК,4.2 ХЭС" xfId="55"/>
    <cellStyle name="_Приложения 11 г. ХЭС 28.03.11 утв. Чудовым" xfId="56"/>
    <cellStyle name="_Приложения на Прав-во ХЭС 12.01.12" xfId="57"/>
    <cellStyle name="_таблица 14 ЕАО." xfId="58"/>
    <cellStyle name="_таблица 14 Перечень ИПР и план финансирования 2010г ЕАО." xfId="59"/>
    <cellStyle name="_Финплан ДРСК 2011-2013 17.02.10 Семыкин" xfId="60"/>
    <cellStyle name="_ЮЯ_РАО ЭСВ (1)" xfId="61"/>
    <cellStyle name="20% - Акцент1 2" xfId="62"/>
    <cellStyle name="20% - Акцент1 2 2" xfId="63"/>
    <cellStyle name="20% - Акцент2 2" xfId="64"/>
    <cellStyle name="20% - Акцент2 2 2" xfId="65"/>
    <cellStyle name="20% - Акцент3 2" xfId="66"/>
    <cellStyle name="20% - Акцент3 2 2" xfId="67"/>
    <cellStyle name="20% - Акцент4 2" xfId="68"/>
    <cellStyle name="20% - Акцент4 2 2" xfId="69"/>
    <cellStyle name="20% - Акцент5 2" xfId="70"/>
    <cellStyle name="20% - Акцент5 2 2" xfId="71"/>
    <cellStyle name="20% - Акцент6 2" xfId="72"/>
    <cellStyle name="20% - Акцент6 2 2" xfId="73"/>
    <cellStyle name="40% - Акцент1 2" xfId="74"/>
    <cellStyle name="40% - Акцент1 2 2" xfId="75"/>
    <cellStyle name="40% - Акцент2 2" xfId="76"/>
    <cellStyle name="40% - Акцент2 2 2" xfId="77"/>
    <cellStyle name="40% - Акцент3 2" xfId="78"/>
    <cellStyle name="40% - Акцент3 2 2" xfId="79"/>
    <cellStyle name="40% - Акцент4 2" xfId="80"/>
    <cellStyle name="40% - Акцент4 2 2" xfId="81"/>
    <cellStyle name="40% - Акцент5 2" xfId="82"/>
    <cellStyle name="40% - Акцент5 2 2" xfId="83"/>
    <cellStyle name="40% - Акцент6 2" xfId="84"/>
    <cellStyle name="40% - Акцент6 2 2" xfId="85"/>
    <cellStyle name="60% - Акцент1 2" xfId="86"/>
    <cellStyle name="60% - Акцент2 2" xfId="87"/>
    <cellStyle name="60% - Акцент3 2" xfId="88"/>
    <cellStyle name="60% - Акцент4 2" xfId="89"/>
    <cellStyle name="60% - Акцент5 2" xfId="90"/>
    <cellStyle name="60% - Акцент6 2" xfId="91"/>
    <cellStyle name="Assumption" xfId="92"/>
    <cellStyle name="Dates" xfId="93"/>
    <cellStyle name="E-mail" xfId="94"/>
    <cellStyle name="Heading" xfId="95"/>
    <cellStyle name="Heading2" xfId="96"/>
    <cellStyle name="Inputs" xfId="97"/>
    <cellStyle name="Normal_Copy of IP_Kamhatskenergo_v_formate_RAO" xfId="98"/>
    <cellStyle name="Table Heading" xfId="99"/>
    <cellStyle name="Telephone number" xfId="100"/>
    <cellStyle name="Акцент1 2" xfId="101"/>
    <cellStyle name="Акцент2 2" xfId="102"/>
    <cellStyle name="Акцент3 2" xfId="103"/>
    <cellStyle name="Акцент4 2" xfId="104"/>
    <cellStyle name="Акцент5 2" xfId="105"/>
    <cellStyle name="Акцент6 2" xfId="106"/>
    <cellStyle name="Ввод  2" xfId="107"/>
    <cellStyle name="Вывод 2" xfId="108"/>
    <cellStyle name="Вычисление 2" xfId="109"/>
    <cellStyle name="Денежный 2" xfId="110"/>
    <cellStyle name="Заголовок" xfId="111"/>
    <cellStyle name="Заголовок 1 2" xfId="112"/>
    <cellStyle name="Заголовок 2 2" xfId="113"/>
    <cellStyle name="Заголовок 3 2" xfId="114"/>
    <cellStyle name="Заголовок 4 2" xfId="115"/>
    <cellStyle name="ЗаголовокСтолбца" xfId="116"/>
    <cellStyle name="Значение" xfId="117"/>
    <cellStyle name="Итог 2" xfId="118"/>
    <cellStyle name="Контрольная ячейка 2" xfId="119"/>
    <cellStyle name="Название 2" xfId="120"/>
    <cellStyle name="Нейтральный 2" xfId="121"/>
    <cellStyle name="Обычный" xfId="0" builtinId="0"/>
    <cellStyle name="Обычный 10" xfId="2"/>
    <cellStyle name="Обычный 10 2" xfId="122"/>
    <cellStyle name="Обычный 10 3" xfId="123"/>
    <cellStyle name="Обычный 11" xfId="124"/>
    <cellStyle name="Обычный 11 2" xfId="125"/>
    <cellStyle name="Обычный 12" xfId="126"/>
    <cellStyle name="Обычный 12 2" xfId="127"/>
    <cellStyle name="Обычный 12 3" xfId="128"/>
    <cellStyle name="Обычный 13" xfId="129"/>
    <cellStyle name="Обычный 14" xfId="130"/>
    <cellStyle name="Обычный 15" xfId="131"/>
    <cellStyle name="Обычный 16" xfId="132"/>
    <cellStyle name="Обычный 2" xfId="133"/>
    <cellStyle name="Обычный 2 2" xfId="134"/>
    <cellStyle name="Обычный 2 2 2" xfId="135"/>
    <cellStyle name="Обычный 2 3" xfId="136"/>
    <cellStyle name="Обычный 3" xfId="137"/>
    <cellStyle name="Обычный 3 2" xfId="138"/>
    <cellStyle name="Обычный 3 3" xfId="139"/>
    <cellStyle name="Обычный 3_ДИПР 2014-2018 (прил 1.1,1.2,1.3,2.2,2.3, 6.1.,6.2,6.3)" xfId="140"/>
    <cellStyle name="Обычный 4" xfId="141"/>
    <cellStyle name="Обычный 5" xfId="142"/>
    <cellStyle name="Обычный 5 2" xfId="143"/>
    <cellStyle name="Обычный 5 2 2" xfId="144"/>
    <cellStyle name="Обычный 5 3" xfId="145"/>
    <cellStyle name="Обычный 5 4" xfId="146"/>
    <cellStyle name="Обычный 5_Все прил 2012-2017 (коррект ПР) ЕАО" xfId="147"/>
    <cellStyle name="Обычный 6" xfId="148"/>
    <cellStyle name="Обычный 6 2" xfId="149"/>
    <cellStyle name="Обычный 7" xfId="150"/>
    <cellStyle name="Обычный 7 2" xfId="151"/>
    <cellStyle name="Обычный 8" xfId="152"/>
    <cellStyle name="Обычный 8 28" xfId="153"/>
    <cellStyle name="Обычный 8 28 2" xfId="154"/>
    <cellStyle name="Обычный 8_Прил 6.1, 6,2, 6,3 факт ЕИ" xfId="155"/>
    <cellStyle name="Обычный 9" xfId="156"/>
    <cellStyle name="Обычный_ДРСК, ИПР 2010 Приложение 1свод" xfId="4"/>
    <cellStyle name="Обычный_Инвест. 8-12 ФАО Амур по СП с ЦП по пр. 41" xfId="3"/>
    <cellStyle name="Обычный_таблица 1.1 ЕАО ПЛАН 11-13г. 2" xfId="5"/>
    <cellStyle name="Обычный_таблица 1.2 ЕАО Стоимость основных этапов работ 2011г" xfId="1"/>
    <cellStyle name="Плохой 2" xfId="157"/>
    <cellStyle name="Пояснение 2" xfId="158"/>
    <cellStyle name="Примечание 2" xfId="159"/>
    <cellStyle name="Примечание 2 2" xfId="160"/>
    <cellStyle name="Процентный 2" xfId="161"/>
    <cellStyle name="Процентный 2 2" xfId="162"/>
    <cellStyle name="Процентный 2 3" xfId="163"/>
    <cellStyle name="Процентный 3" xfId="164"/>
    <cellStyle name="Процентный 4" xfId="165"/>
    <cellStyle name="Процентный 5" xfId="166"/>
    <cellStyle name="Связанная ячейка 2" xfId="167"/>
    <cellStyle name="Стиль 1" xfId="6"/>
    <cellStyle name="Стиль 1 2" xfId="168"/>
    <cellStyle name="Стиль 1 3" xfId="169"/>
    <cellStyle name="Стиль 1 3 2" xfId="170"/>
    <cellStyle name="Стиль 1 4" xfId="171"/>
    <cellStyle name="Стиль 1 5" xfId="172"/>
    <cellStyle name="Стиль 1_1.2 ХЭС" xfId="173"/>
    <cellStyle name="Текст предупреждения 2" xfId="174"/>
    <cellStyle name="Финансовый 2" xfId="175"/>
    <cellStyle name="Финансовый 2 2" xfId="176"/>
    <cellStyle name="Финансовый 2 2 2" xfId="177"/>
    <cellStyle name="Финансовый 2 3" xfId="178"/>
    <cellStyle name="Финансовый 3" xfId="179"/>
    <cellStyle name="Финансовый 3 2" xfId="180"/>
    <cellStyle name="Финансовый 4" xfId="181"/>
    <cellStyle name="Финансовый 4 2" xfId="182"/>
    <cellStyle name="Финансовый 4 3" xfId="183"/>
    <cellStyle name="Финансовый 5" xfId="184"/>
    <cellStyle name="Формула" xfId="185"/>
    <cellStyle name="Хороший 2" xfId="186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MEN/&#1057;&#1059;&#1048;/2012%20%20-%20%20&#1040;&#1083;&#1100;&#1090;-&#1048;&#1085;&#1074;&#1077;&#1089;&#1090;/&#1040;&#1051;&#1068;&#1058;-&#1048;&#1053;&#1042;&#1045;&#1057;&#1058;%202012%20&#1075;/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48;&#1055;&#1056;%202013%20(&#1071;&#1053;&#1042;)%20%20&#1041;&#1055;%207/&#1043;&#1048;&#1055;&#1056;%20-%20&#1041;&#1055;%207%20-%202013%20(&#1088;&#1072;&#1089;&#1096;&#1080;&#1092;&#1088;&#1086;&#1074;&#1082;&#1072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1-2017\&#1054;&#1090;&#1074;&#1077;&#1090;&#1099;%20(&#1089;&#1086;&#1075;&#1083;&#1072;&#1089;&#1086;&#1074;&#1072;&#1085;&#1080;&#1103;)%20&#1088;&#1077;&#1075;&#1080;&#1086;&#1085;&#1086;&#1074;\&#1061;&#1069;&#1057;%20&#1085;&#1086;&#1074;&#1099;&#1081;%20&#1087;&#1072;&#1082;&#1077;&#1090;\&#1048;&#1055;&#1056;%202011-2017%20%20&#1061;&#1069;&#1057;%20%20&#1086;&#1090;%2021.02.1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89;&#1077;&#1090;&#1077;&#1074;&#1099;&#1077;%20&#1088;&#1077;&#1089;&#1091;&#1088;&#1089;&#1099;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3\8.%20&#1053;&#1040;&#1055;&#1056;&#1040;&#1042;&#1051;&#1045;&#1053;&#1054;%20&#1053;&#1040;%20&#1056;&#1045;&#1043;&#1048;&#1054;&#1053;%20&#1050;&#1054;&#1056;&#1056;&#1045;&#1050;&#1058;%202%20&#1055;&#1054;&#1051;&#1059;&#1043;&#1054;&#1044;&#1048;&#1045;\&#1056;&#1045;&#1043;&#1048;&#1054;&#1053;%20&#1086;&#1090;&#1087;&#1088;&#1072;&#1074;&#1082;&#1072;%20&#1092;&#1080;&#1083;&#1080;&#1072;&#1083;&#1086;&#1074;%20(&#1072;&#1074;&#1075;&#1091;&#1089;&#1090;%202013)\&#1045;&#1040;&#1054;\&#1055;&#1088;&#1080;&#1083;.1.2-14%20&#1045;&#1040;&#1054;%202013%20&#1075;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2\&#1056;&#1045;&#1043;&#1048;&#1054;&#1053;%20&#1055;&#1054;%201%20&#1055;&#1054;&#1051;&#1059;&#1043;&#1054;&#1044;&#1048;&#1070;%202012%20&#1075;\&#1059;&#1058;&#1042;&#1045;&#1056;&#1046;&#1044;&#1025;&#1053;&#1053;&#1067;&#1045;%20&#1056;&#1045;&#1043;&#1048;&#1054;&#1053;&#1054;&#1052;\&#1069;&#1057;%20&#1045;&#1040;&#1054;\&#1048;&#1055;&#1056;%202012-2017%20&#1075;&#1075;%20(&#1087;&#1088;&#1080;&#1083;.%20&#1082;%20&#1087;&#1088;&#1080;&#1082;&#1072;&#1079;&#1091;_38%20&#1086;&#1090;%2028.09.2012&#1075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3\3.&#1042;%20&#1056;&#1069;&#1050;,%20&#1088;&#1077;&#1075;&#1080;&#1086;&#1085;%20&#1086;&#1090;%2019.02.2013%20(&#1040;&#1069;&#1057;,%20&#1061;&#1069;&#1057;,%20&#1045;&#1040;&#1054;)\&#1061;&#1069;&#1057;%2021.05.2013%20&#1074;%20&#1055;&#1088;&#1072;&#1074;&#1080;&#1090;&#1077;&#1083;&#1100;&#1089;&#1090;&#1074;&#1086;\&#1055;&#1088;&#1080;&#1083;&#1086;&#1078;&#1077;&#1085;&#1080;&#1103;%20%204.1,%204.3,%205%20&#1054;&#1040;&#1054;%20&#1044;&#1056;&#1057;&#1050;_2013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/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G6" t="str">
            <v>2008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2"/>
      <sheetName val="приложение 1.3 "/>
      <sheetName val="приложение 1.4"/>
      <sheetName val="приложение 2.2"/>
      <sheetName val="2.3-ЧТФ(от ДРСК)"/>
      <sheetName val="2.3 (ЧТФ)"/>
      <sheetName val="приложение 3.1"/>
      <sheetName val="приложение 4.1"/>
      <sheetName val="приложение 4.2"/>
      <sheetName val="приложение 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1"/>
      <sheetName val="приложение 1.2."/>
      <sheetName val="приложение 1.3"/>
      <sheetName val="приложение 4.2"/>
      <sheetName val="приложение 14"/>
      <sheetName val="приложение 2.2"/>
      <sheetName val="приложение 2.3 (Гор+Бер+КЛ Ком)"/>
      <sheetName val="приложение 2.3 (Центральная)"/>
      <sheetName val="приложение 2.3 (Переясловка)"/>
      <sheetName val="приложение 2.3 (Горка)"/>
      <sheetName val="приложение 2.3 (Тишкино)"/>
      <sheetName val="приложение 2.3 (Городская)"/>
      <sheetName val="приложение 6.1 (2010) "/>
      <sheetName val="приложение 6.2 (2010)"/>
      <sheetName val="приложение 6.3 (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 refreshError="1">
        <row r="6">
          <cell r="B6" t="str">
            <v>26.03.2009 16:14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>
        <row r="20">
          <cell r="D20" t="b">
            <v>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/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 1.2"/>
      <sheetName val="приложение 1.3 "/>
      <sheetName val="приложение 1.4"/>
      <sheetName val="Прил 2.2"/>
      <sheetName val="4.1"/>
      <sheetName val="приложение 4.2"/>
      <sheetName val="2.3 (ЧТФ)"/>
      <sheetName val="приложение 14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H6" t="str">
            <v>2009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"/>
      <sheetName val="4.3."/>
      <sheetName val="5.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J154"/>
  <sheetViews>
    <sheetView showZeros="0" tabSelected="1" view="pageBreakPreview" topLeftCell="G1" zoomScale="80" zoomScaleNormal="70" zoomScaleSheetLayoutView="80" workbookViewId="0">
      <selection activeCell="AK6" sqref="AK6"/>
    </sheetView>
  </sheetViews>
  <sheetFormatPr defaultColWidth="10.140625" defaultRowHeight="15.75" x14ac:dyDescent="0.25"/>
  <cols>
    <col min="1" max="1" width="10.140625" style="1" customWidth="1"/>
    <col min="2" max="2" width="65.42578125" style="4" customWidth="1"/>
    <col min="3" max="3" width="9.28515625" style="1" customWidth="1"/>
    <col min="4" max="4" width="10.140625" style="1" customWidth="1"/>
    <col min="5" max="5" width="11.140625" style="1" customWidth="1"/>
    <col min="6" max="6" width="10.5703125" style="1" customWidth="1"/>
    <col min="7" max="7" width="13.7109375" style="1" customWidth="1"/>
    <col min="8" max="8" width="14" style="1" customWidth="1"/>
    <col min="9" max="9" width="14.140625" style="1" customWidth="1"/>
    <col min="10" max="10" width="11.28515625" style="1" customWidth="1"/>
    <col min="11" max="11" width="9.85546875" style="1" customWidth="1"/>
    <col min="12" max="12" width="10.28515625" style="1" customWidth="1"/>
    <col min="13" max="13" width="12.85546875" style="1" customWidth="1"/>
    <col min="14" max="14" width="9.85546875" style="1" customWidth="1"/>
    <col min="15" max="16" width="8.28515625" style="1" customWidth="1"/>
    <col min="17" max="17" width="13.85546875" style="3" customWidth="1"/>
    <col min="18" max="18" width="8.7109375" style="3" customWidth="1"/>
    <col min="19" max="19" width="10.42578125" style="3" customWidth="1"/>
    <col min="20" max="20" width="13.140625" style="3" customWidth="1"/>
    <col min="21" max="21" width="8.28515625" style="3" customWidth="1"/>
    <col min="22" max="22" width="8.28515625" style="1" customWidth="1"/>
    <col min="23" max="24" width="9.7109375" style="1" customWidth="1"/>
    <col min="25" max="25" width="13" style="1" customWidth="1"/>
    <col min="26" max="27" width="10.140625" style="1" customWidth="1"/>
    <col min="28" max="28" width="11.140625" style="1" customWidth="1"/>
    <col min="29" max="29" width="8.7109375" style="1" customWidth="1"/>
    <col min="30" max="31" width="10.140625" style="1" customWidth="1"/>
    <col min="32" max="32" width="5.7109375" style="1" customWidth="1"/>
    <col min="33" max="33" width="8" style="1" customWidth="1"/>
    <col min="34" max="34" width="10.28515625" style="1" customWidth="1"/>
    <col min="35" max="35" width="10.140625" style="1" customWidth="1"/>
    <col min="36" max="36" width="10.140625" style="2" customWidth="1"/>
    <col min="37" max="16384" width="10.140625" style="1"/>
  </cols>
  <sheetData>
    <row r="1" spans="1:36" x14ac:dyDescent="0.25">
      <c r="A1" s="60"/>
      <c r="B1" s="146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145"/>
      <c r="R1" s="145"/>
      <c r="S1" s="145"/>
      <c r="T1" s="145"/>
      <c r="U1" s="145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148" t="s">
        <v>158</v>
      </c>
      <c r="AI1" s="148"/>
    </row>
    <row r="2" spans="1:36" x14ac:dyDescent="0.25">
      <c r="A2" s="60"/>
      <c r="B2" s="146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45"/>
      <c r="R2" s="145"/>
      <c r="S2" s="145"/>
      <c r="T2" s="145"/>
      <c r="U2" s="145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148" t="s">
        <v>157</v>
      </c>
      <c r="AI2" s="148"/>
    </row>
    <row r="3" spans="1:36" x14ac:dyDescent="0.25">
      <c r="A3" s="60"/>
      <c r="B3" s="146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145"/>
      <c r="R3" s="145"/>
      <c r="S3" s="145"/>
      <c r="T3" s="145"/>
      <c r="U3" s="145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148" t="s">
        <v>156</v>
      </c>
      <c r="AI3" s="148"/>
    </row>
    <row r="4" spans="1:36" x14ac:dyDescent="0.25">
      <c r="A4" s="60"/>
      <c r="B4" s="146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145"/>
      <c r="R4" s="145"/>
      <c r="S4" s="145"/>
      <c r="T4" s="145"/>
      <c r="U4" s="145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148"/>
      <c r="AH4" s="60"/>
      <c r="AI4" s="60"/>
    </row>
    <row r="5" spans="1:36" x14ac:dyDescent="0.25">
      <c r="A5" s="147" t="s">
        <v>155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62"/>
      <c r="W5" s="62"/>
      <c r="X5" s="62"/>
      <c r="Y5" s="62"/>
      <c r="Z5" s="60"/>
      <c r="AA5" s="60"/>
      <c r="AB5" s="60"/>
      <c r="AC5" s="60"/>
      <c r="AD5" s="60"/>
      <c r="AE5" s="60"/>
      <c r="AF5" s="60"/>
      <c r="AG5" s="60"/>
      <c r="AH5" s="60"/>
      <c r="AI5" s="60"/>
    </row>
    <row r="6" spans="1:36" s="144" customFormat="1" x14ac:dyDescent="0.25">
      <c r="A6" s="60"/>
      <c r="B6" s="146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145"/>
      <c r="R6" s="145"/>
      <c r="S6" s="145"/>
      <c r="T6" s="145"/>
      <c r="U6" s="145"/>
      <c r="V6" s="60"/>
      <c r="W6" s="60"/>
      <c r="X6" s="60"/>
      <c r="Y6" s="60"/>
      <c r="Z6" s="60"/>
      <c r="AA6" s="60"/>
      <c r="AB6" s="60"/>
      <c r="AC6" s="60"/>
      <c r="AD6" s="60"/>
      <c r="AE6" s="1" t="s">
        <v>154</v>
      </c>
      <c r="AF6" s="1"/>
      <c r="AG6" s="1"/>
      <c r="AH6" s="1"/>
      <c r="AI6" s="60"/>
    </row>
    <row r="7" spans="1:36" s="144" customFormat="1" x14ac:dyDescent="0.25">
      <c r="A7" s="60"/>
      <c r="B7" s="146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145"/>
      <c r="R7" s="145"/>
      <c r="S7" s="145"/>
      <c r="T7" s="145"/>
      <c r="U7" s="145"/>
      <c r="V7" s="60"/>
      <c r="W7" s="60"/>
      <c r="X7" s="60"/>
      <c r="Y7" s="60"/>
      <c r="Z7" s="60"/>
      <c r="AA7" s="60"/>
      <c r="AB7" s="60"/>
      <c r="AC7" s="60"/>
      <c r="AD7" s="60"/>
      <c r="AE7" s="1" t="s">
        <v>153</v>
      </c>
      <c r="AF7" s="1"/>
      <c r="AG7" s="1"/>
      <c r="AH7" s="1"/>
      <c r="AI7" s="60"/>
    </row>
    <row r="8" spans="1:36" s="144" customFormat="1" x14ac:dyDescent="0.25">
      <c r="A8" s="60"/>
      <c r="B8" s="146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145"/>
      <c r="R8" s="145"/>
      <c r="S8" s="145"/>
      <c r="T8" s="145"/>
      <c r="U8" s="145"/>
      <c r="V8" s="60"/>
      <c r="W8" s="60"/>
      <c r="X8" s="60"/>
      <c r="Y8" s="60"/>
      <c r="Z8" s="60"/>
      <c r="AA8" s="60"/>
      <c r="AB8" s="60"/>
      <c r="AC8" s="60"/>
      <c r="AD8" s="60"/>
      <c r="AE8" s="1"/>
      <c r="AF8" s="1"/>
      <c r="AG8" s="1"/>
      <c r="AH8" s="1"/>
      <c r="AI8" s="60"/>
    </row>
    <row r="9" spans="1:36" s="144" customFormat="1" x14ac:dyDescent="0.25">
      <c r="A9" s="60"/>
      <c r="B9" s="146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145"/>
      <c r="R9" s="145"/>
      <c r="S9" s="145"/>
      <c r="T9" s="145"/>
      <c r="U9" s="145"/>
      <c r="V9" s="60"/>
      <c r="W9" s="60"/>
      <c r="X9" s="60"/>
      <c r="Y9" s="60"/>
      <c r="Z9" s="60"/>
      <c r="AA9" s="60"/>
      <c r="AB9" s="60"/>
      <c r="AC9" s="60"/>
      <c r="AD9" s="60"/>
      <c r="AE9" s="1" t="s">
        <v>152</v>
      </c>
      <c r="AF9" s="1"/>
      <c r="AG9" s="1"/>
      <c r="AH9" s="1"/>
      <c r="AI9" s="60"/>
    </row>
    <row r="10" spans="1:36" s="144" customFormat="1" x14ac:dyDescent="0.25">
      <c r="A10" s="60"/>
      <c r="B10" s="14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145"/>
      <c r="R10" s="145"/>
      <c r="S10" s="145"/>
      <c r="T10" s="145"/>
      <c r="U10" s="145"/>
      <c r="V10" s="60"/>
      <c r="W10" s="60"/>
      <c r="X10" s="60"/>
      <c r="Y10" s="60"/>
      <c r="Z10" s="60"/>
      <c r="AA10" s="60"/>
      <c r="AB10" s="60"/>
      <c r="AC10" s="60"/>
      <c r="AD10" s="60"/>
      <c r="AE10" s="1" t="s">
        <v>151</v>
      </c>
      <c r="AF10" s="1"/>
      <c r="AG10" s="1"/>
      <c r="AH10" s="1"/>
      <c r="AI10" s="60"/>
    </row>
    <row r="11" spans="1:36" s="144" customFormat="1" ht="28.5" customHeight="1" thickBot="1" x14ac:dyDescent="0.3">
      <c r="A11" s="60"/>
      <c r="B11" s="146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145"/>
      <c r="R11" s="145"/>
      <c r="S11" s="145"/>
      <c r="T11" s="145"/>
      <c r="U11" s="145"/>
      <c r="V11" s="60"/>
      <c r="W11" s="60"/>
      <c r="X11" s="60"/>
      <c r="Y11" s="60"/>
      <c r="Z11" s="60"/>
      <c r="AA11" s="60"/>
      <c r="AB11" s="60"/>
      <c r="AC11" s="60"/>
      <c r="AD11" s="60"/>
      <c r="AE11" s="1" t="s">
        <v>150</v>
      </c>
      <c r="AF11" s="1"/>
      <c r="AG11" s="1"/>
      <c r="AH11" s="1"/>
      <c r="AI11" s="60"/>
    </row>
    <row r="12" spans="1:36" s="122" customFormat="1" x14ac:dyDescent="0.25">
      <c r="A12" s="143" t="s">
        <v>149</v>
      </c>
      <c r="B12" s="142" t="s">
        <v>148</v>
      </c>
      <c r="C12" s="141" t="s">
        <v>147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39" t="s">
        <v>146</v>
      </c>
      <c r="R12" s="138"/>
      <c r="S12" s="138"/>
      <c r="T12" s="138"/>
      <c r="U12" s="137"/>
      <c r="V12" s="136" t="s">
        <v>145</v>
      </c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4"/>
      <c r="AJ12" s="123"/>
    </row>
    <row r="13" spans="1:36" s="122" customFormat="1" ht="16.5" thickBot="1" x14ac:dyDescent="0.3">
      <c r="A13" s="133"/>
      <c r="B13" s="132"/>
      <c r="C13" s="131" t="s">
        <v>144</v>
      </c>
      <c r="D13" s="127"/>
      <c r="E13" s="127"/>
      <c r="F13" s="126"/>
      <c r="G13" s="125" t="s">
        <v>143</v>
      </c>
      <c r="H13" s="125"/>
      <c r="I13" s="125"/>
      <c r="J13" s="125"/>
      <c r="K13" s="125" t="s">
        <v>142</v>
      </c>
      <c r="L13" s="125"/>
      <c r="M13" s="125"/>
      <c r="N13" s="125"/>
      <c r="O13" s="125"/>
      <c r="P13" s="131" t="s">
        <v>141</v>
      </c>
      <c r="Q13" s="130"/>
      <c r="R13" s="129"/>
      <c r="S13" s="129"/>
      <c r="T13" s="129"/>
      <c r="U13" s="128"/>
      <c r="V13" s="127" t="s">
        <v>144</v>
      </c>
      <c r="W13" s="127"/>
      <c r="X13" s="127"/>
      <c r="Y13" s="126"/>
      <c r="Z13" s="125" t="s">
        <v>143</v>
      </c>
      <c r="AA13" s="125"/>
      <c r="AB13" s="125"/>
      <c r="AC13" s="125"/>
      <c r="AD13" s="125" t="s">
        <v>142</v>
      </c>
      <c r="AE13" s="125"/>
      <c r="AF13" s="125"/>
      <c r="AG13" s="125"/>
      <c r="AH13" s="125"/>
      <c r="AI13" s="124" t="s">
        <v>141</v>
      </c>
      <c r="AJ13" s="123"/>
    </row>
    <row r="14" spans="1:36" s="111" customFormat="1" ht="123" customHeight="1" thickBot="1" x14ac:dyDescent="0.3">
      <c r="A14" s="121"/>
      <c r="B14" s="120"/>
      <c r="C14" s="114" t="s">
        <v>131</v>
      </c>
      <c r="D14" s="114" t="s">
        <v>127</v>
      </c>
      <c r="E14" s="114" t="s">
        <v>133</v>
      </c>
      <c r="F14" s="114" t="s">
        <v>140</v>
      </c>
      <c r="G14" s="114" t="s">
        <v>131</v>
      </c>
      <c r="H14" s="114" t="s">
        <v>127</v>
      </c>
      <c r="I14" s="114" t="s">
        <v>130</v>
      </c>
      <c r="J14" s="114" t="s">
        <v>129</v>
      </c>
      <c r="K14" s="114" t="s">
        <v>128</v>
      </c>
      <c r="L14" s="114" t="s">
        <v>127</v>
      </c>
      <c r="M14" s="114" t="s">
        <v>126</v>
      </c>
      <c r="N14" s="114" t="s">
        <v>125</v>
      </c>
      <c r="O14" s="114" t="s">
        <v>124</v>
      </c>
      <c r="P14" s="119"/>
      <c r="Q14" s="118" t="s">
        <v>139</v>
      </c>
      <c r="R14" s="117" t="s">
        <v>138</v>
      </c>
      <c r="S14" s="117" t="s">
        <v>137</v>
      </c>
      <c r="T14" s="117" t="s">
        <v>136</v>
      </c>
      <c r="U14" s="116" t="s">
        <v>135</v>
      </c>
      <c r="V14" s="115" t="s">
        <v>131</v>
      </c>
      <c r="W14" s="114" t="s">
        <v>134</v>
      </c>
      <c r="X14" s="114" t="s">
        <v>133</v>
      </c>
      <c r="Y14" s="114" t="s">
        <v>132</v>
      </c>
      <c r="Z14" s="114" t="s">
        <v>131</v>
      </c>
      <c r="AA14" s="114" t="s">
        <v>127</v>
      </c>
      <c r="AB14" s="114" t="s">
        <v>130</v>
      </c>
      <c r="AC14" s="114" t="s">
        <v>129</v>
      </c>
      <c r="AD14" s="114" t="s">
        <v>128</v>
      </c>
      <c r="AE14" s="114" t="s">
        <v>127</v>
      </c>
      <c r="AF14" s="114" t="s">
        <v>126</v>
      </c>
      <c r="AG14" s="114" t="s">
        <v>125</v>
      </c>
      <c r="AH14" s="114" t="s">
        <v>124</v>
      </c>
      <c r="AI14" s="113"/>
      <c r="AJ14" s="112"/>
    </row>
    <row r="15" spans="1:36" s="23" customFormat="1" x14ac:dyDescent="0.25">
      <c r="A15" s="110"/>
      <c r="B15" s="109" t="s">
        <v>123</v>
      </c>
      <c r="C15" s="108"/>
      <c r="D15" s="108"/>
      <c r="E15" s="108"/>
      <c r="F15" s="108"/>
      <c r="G15" s="100"/>
      <c r="H15" s="107"/>
      <c r="I15" s="107"/>
      <c r="J15" s="107"/>
      <c r="K15" s="100"/>
      <c r="L15" s="99"/>
      <c r="M15" s="100"/>
      <c r="N15" s="100"/>
      <c r="O15" s="99"/>
      <c r="P15" s="106"/>
      <c r="Q15" s="105">
        <f>Q16</f>
        <v>226.26909999999998</v>
      </c>
      <c r="R15" s="104">
        <f>R16</f>
        <v>2.1417000000000002</v>
      </c>
      <c r="S15" s="104">
        <f>S16</f>
        <v>157.67903200000001</v>
      </c>
      <c r="T15" s="104">
        <f>T16</f>
        <v>55.615067999999994</v>
      </c>
      <c r="U15" s="103">
        <f>U16</f>
        <v>10.833299999999999</v>
      </c>
      <c r="V15" s="102"/>
      <c r="W15" s="101"/>
      <c r="X15" s="101"/>
      <c r="Y15" s="101"/>
      <c r="Z15" s="100"/>
      <c r="AA15" s="99"/>
      <c r="AB15" s="99"/>
      <c r="AC15" s="99"/>
      <c r="AD15" s="100"/>
      <c r="AE15" s="99"/>
      <c r="AF15" s="100"/>
      <c r="AG15" s="100"/>
      <c r="AH15" s="99"/>
      <c r="AI15" s="98"/>
      <c r="AJ15" s="24"/>
    </row>
    <row r="16" spans="1:36" s="64" customFormat="1" x14ac:dyDescent="0.25">
      <c r="A16" s="33" t="s">
        <v>122</v>
      </c>
      <c r="B16" s="32" t="s">
        <v>121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4"/>
      <c r="Q16" s="73">
        <f>Q17+Q152</f>
        <v>226.26909999999998</v>
      </c>
      <c r="R16" s="72">
        <f>R17+R152</f>
        <v>2.1417000000000002</v>
      </c>
      <c r="S16" s="72">
        <f>S17+S152</f>
        <v>157.67903200000001</v>
      </c>
      <c r="T16" s="72">
        <f>T17+T152</f>
        <v>55.615067999999994</v>
      </c>
      <c r="U16" s="71">
        <f>U17+U152</f>
        <v>10.833299999999999</v>
      </c>
      <c r="V16" s="70"/>
      <c r="W16" s="69"/>
      <c r="X16" s="69"/>
      <c r="Y16" s="69"/>
      <c r="Z16" s="97"/>
      <c r="AA16" s="97"/>
      <c r="AB16" s="97"/>
      <c r="AC16" s="97"/>
      <c r="AD16" s="97"/>
      <c r="AE16" s="97"/>
      <c r="AF16" s="97"/>
      <c r="AG16" s="97"/>
      <c r="AH16" s="97"/>
      <c r="AI16" s="67"/>
      <c r="AJ16" s="65"/>
    </row>
    <row r="17" spans="1:36" s="64" customFormat="1" x14ac:dyDescent="0.25">
      <c r="A17" s="33" t="s">
        <v>120</v>
      </c>
      <c r="B17" s="32" t="s">
        <v>119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4"/>
      <c r="Q17" s="73">
        <f>Q18+Q110</f>
        <v>226.16919999999999</v>
      </c>
      <c r="R17" s="72">
        <f>R18+R110</f>
        <v>2.1417000000000002</v>
      </c>
      <c r="S17" s="72">
        <f>S18+S110</f>
        <v>157.67903200000001</v>
      </c>
      <c r="T17" s="72">
        <f>T18+T110</f>
        <v>55.615067999999994</v>
      </c>
      <c r="U17" s="71">
        <f>U18+U110</f>
        <v>10.7334</v>
      </c>
      <c r="V17" s="70"/>
      <c r="W17" s="69"/>
      <c r="X17" s="69"/>
      <c r="Y17" s="69"/>
      <c r="Z17" s="97"/>
      <c r="AA17" s="97"/>
      <c r="AB17" s="97"/>
      <c r="AC17" s="97"/>
      <c r="AD17" s="97"/>
      <c r="AE17" s="97"/>
      <c r="AF17" s="97"/>
      <c r="AG17" s="97"/>
      <c r="AH17" s="97"/>
      <c r="AI17" s="67"/>
      <c r="AJ17" s="65"/>
    </row>
    <row r="18" spans="1:36" s="64" customFormat="1" x14ac:dyDescent="0.25">
      <c r="A18" s="33" t="s">
        <v>118</v>
      </c>
      <c r="B18" s="32" t="s">
        <v>117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4"/>
      <c r="Q18" s="73">
        <f>Q19+Q47+Q67+Q70+Q73+Q81+Q98+Q103+Q107</f>
        <v>120.19200000000001</v>
      </c>
      <c r="R18" s="72">
        <f>R19+R47+R67+R70+R73+R81+R98+R103+R107</f>
        <v>2.1417000000000002</v>
      </c>
      <c r="S18" s="72">
        <f>S19+S47+S67+S70+S73+S81+S98+S103+S107</f>
        <v>66.130232000000007</v>
      </c>
      <c r="T18" s="72">
        <f>T19+T47+T67+T70+T73+T81+T98+T103+T107</f>
        <v>43.917067999999993</v>
      </c>
      <c r="U18" s="71">
        <f>U19+U47+U67+U70+U73+U81+U98+U103+U107</f>
        <v>8.0030000000000001</v>
      </c>
      <c r="V18" s="70"/>
      <c r="W18" s="69"/>
      <c r="X18" s="69"/>
      <c r="Y18" s="69"/>
      <c r="Z18" s="97"/>
      <c r="AA18" s="97"/>
      <c r="AB18" s="97"/>
      <c r="AC18" s="97"/>
      <c r="AD18" s="97"/>
      <c r="AE18" s="97"/>
      <c r="AF18" s="97"/>
      <c r="AG18" s="97"/>
      <c r="AH18" s="97"/>
      <c r="AI18" s="67"/>
      <c r="AJ18" s="65"/>
    </row>
    <row r="19" spans="1:36" s="64" customFormat="1" x14ac:dyDescent="0.25">
      <c r="A19" s="45" t="s">
        <v>116</v>
      </c>
      <c r="B19" s="44" t="s">
        <v>39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4"/>
      <c r="Q19" s="53">
        <f>Q20+Q40</f>
        <v>46.918599999999998</v>
      </c>
      <c r="R19" s="52">
        <f>R20+R40</f>
        <v>0</v>
      </c>
      <c r="S19" s="52">
        <f>S20+S40</f>
        <v>35.354100000000003</v>
      </c>
      <c r="T19" s="52">
        <f>T20+T40</f>
        <v>6</v>
      </c>
      <c r="U19" s="51">
        <f>U20+U40</f>
        <v>5.5644999999999998</v>
      </c>
      <c r="V19" s="50"/>
      <c r="W19" s="49"/>
      <c r="X19" s="49"/>
      <c r="Y19" s="49"/>
      <c r="Z19" s="48"/>
      <c r="AA19" s="48"/>
      <c r="AB19" s="48"/>
      <c r="AC19" s="48"/>
      <c r="AD19" s="48"/>
      <c r="AE19" s="48"/>
      <c r="AF19" s="48"/>
      <c r="AG19" s="48"/>
      <c r="AH19" s="48"/>
      <c r="AI19" s="47"/>
      <c r="AJ19" s="65"/>
    </row>
    <row r="20" spans="1:36" s="64" customFormat="1" x14ac:dyDescent="0.25">
      <c r="A20" s="45"/>
      <c r="B20" s="44" t="s">
        <v>31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4"/>
      <c r="Q20" s="53">
        <f>Q21</f>
        <v>21.994700000000002</v>
      </c>
      <c r="R20" s="52">
        <f>R21</f>
        <v>0</v>
      </c>
      <c r="S20" s="52">
        <f>S21</f>
        <v>14.704699999999999</v>
      </c>
      <c r="T20" s="52">
        <f>T21</f>
        <v>6</v>
      </c>
      <c r="U20" s="51">
        <f>U21</f>
        <v>1.29</v>
      </c>
      <c r="V20" s="50"/>
      <c r="W20" s="49"/>
      <c r="X20" s="49"/>
      <c r="Y20" s="49"/>
      <c r="Z20" s="48"/>
      <c r="AA20" s="48"/>
      <c r="AB20" s="48"/>
      <c r="AC20" s="48"/>
      <c r="AD20" s="48"/>
      <c r="AE20" s="48"/>
      <c r="AF20" s="48"/>
      <c r="AG20" s="48"/>
      <c r="AH20" s="48"/>
      <c r="AI20" s="47"/>
      <c r="AJ20" s="65"/>
    </row>
    <row r="21" spans="1:36" s="64" customFormat="1" x14ac:dyDescent="0.25">
      <c r="A21" s="45"/>
      <c r="B21" s="44" t="s">
        <v>38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4"/>
      <c r="Q21" s="53">
        <f>Q31+Q26+Q23+Q22</f>
        <v>21.994700000000002</v>
      </c>
      <c r="R21" s="52">
        <f>R31+R26+R23+R22</f>
        <v>0</v>
      </c>
      <c r="S21" s="52">
        <f>S31+S26+S23+S22</f>
        <v>14.704699999999999</v>
      </c>
      <c r="T21" s="52">
        <f>T31+T26+T23+T22</f>
        <v>6</v>
      </c>
      <c r="U21" s="51">
        <f>U31+U26+U23+U22</f>
        <v>1.29</v>
      </c>
      <c r="V21" s="50"/>
      <c r="W21" s="49"/>
      <c r="X21" s="49"/>
      <c r="Y21" s="49"/>
      <c r="Z21" s="48"/>
      <c r="AA21" s="48"/>
      <c r="AB21" s="48"/>
      <c r="AC21" s="48"/>
      <c r="AD21" s="48"/>
      <c r="AE21" s="48"/>
      <c r="AF21" s="48"/>
      <c r="AG21" s="48"/>
      <c r="AH21" s="48"/>
      <c r="AI21" s="47"/>
      <c r="AJ21" s="65"/>
    </row>
    <row r="22" spans="1:36" s="64" customFormat="1" hidden="1" x14ac:dyDescent="0.25">
      <c r="A22" s="45"/>
      <c r="B22" s="44" t="s">
        <v>29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4"/>
      <c r="Q22" s="53"/>
      <c r="R22" s="52"/>
      <c r="S22" s="52"/>
      <c r="T22" s="52"/>
      <c r="U22" s="51"/>
      <c r="V22" s="50"/>
      <c r="W22" s="49"/>
      <c r="X22" s="49"/>
      <c r="Y22" s="49"/>
      <c r="Z22" s="48"/>
      <c r="AA22" s="48"/>
      <c r="AB22" s="48"/>
      <c r="AC22" s="48"/>
      <c r="AD22" s="48"/>
      <c r="AE22" s="48"/>
      <c r="AF22" s="48"/>
      <c r="AG22" s="48"/>
      <c r="AH22" s="48"/>
      <c r="AI22" s="47"/>
      <c r="AJ22" s="65"/>
    </row>
    <row r="23" spans="1:36" s="64" customFormat="1" x14ac:dyDescent="0.25">
      <c r="A23" s="45"/>
      <c r="B23" s="44" t="s">
        <v>28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4"/>
      <c r="Q23" s="53">
        <f>Q24+Q25</f>
        <v>9.6030999999999995</v>
      </c>
      <c r="R23" s="52">
        <f>R24+R25</f>
        <v>0</v>
      </c>
      <c r="S23" s="52">
        <f>S24+S25</f>
        <v>3.6031</v>
      </c>
      <c r="T23" s="52">
        <f>T24+T25</f>
        <v>6</v>
      </c>
      <c r="U23" s="51">
        <f>U24+U25</f>
        <v>0</v>
      </c>
      <c r="V23" s="50"/>
      <c r="W23" s="49"/>
      <c r="X23" s="49"/>
      <c r="Y23" s="49"/>
      <c r="Z23" s="48"/>
      <c r="AA23" s="48"/>
      <c r="AB23" s="48"/>
      <c r="AC23" s="48"/>
      <c r="AD23" s="48"/>
      <c r="AE23" s="48"/>
      <c r="AF23" s="48"/>
      <c r="AG23" s="48"/>
      <c r="AH23" s="48"/>
      <c r="AI23" s="47"/>
      <c r="AJ23" s="65"/>
    </row>
    <row r="24" spans="1:36" s="59" customFormat="1" x14ac:dyDescent="0.25">
      <c r="A24" s="22" t="s">
        <v>115</v>
      </c>
      <c r="B24" s="96" t="s">
        <v>114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2"/>
      <c r="Q24" s="19">
        <f>R24+S24+T24+U24</f>
        <v>6</v>
      </c>
      <c r="R24" s="41"/>
      <c r="S24" s="41"/>
      <c r="T24" s="41">
        <v>6</v>
      </c>
      <c r="U24" s="40"/>
      <c r="V24" s="39"/>
      <c r="W24" s="38"/>
      <c r="X24" s="38"/>
      <c r="Y24" s="38"/>
      <c r="Z24" s="37"/>
      <c r="AA24" s="37"/>
      <c r="AB24" s="37"/>
      <c r="AC24" s="37"/>
      <c r="AD24" s="37"/>
      <c r="AE24" s="37"/>
      <c r="AF24" s="37"/>
      <c r="AG24" s="37"/>
      <c r="AH24" s="37"/>
      <c r="AI24" s="36"/>
      <c r="AJ24" s="60"/>
    </row>
    <row r="25" spans="1:36" s="59" customFormat="1" x14ac:dyDescent="0.25">
      <c r="A25" s="22" t="s">
        <v>113</v>
      </c>
      <c r="B25" s="95" t="s">
        <v>112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2"/>
      <c r="Q25" s="19">
        <f>R25+S25+T25+U25</f>
        <v>3.6031</v>
      </c>
      <c r="R25" s="41"/>
      <c r="S25" s="41">
        <v>3.6031</v>
      </c>
      <c r="T25" s="41"/>
      <c r="U25" s="40"/>
      <c r="V25" s="39"/>
      <c r="W25" s="38"/>
      <c r="X25" s="38"/>
      <c r="Y25" s="38"/>
      <c r="Z25" s="37"/>
      <c r="AA25" s="37"/>
      <c r="AB25" s="37"/>
      <c r="AC25" s="37"/>
      <c r="AD25" s="37"/>
      <c r="AE25" s="37"/>
      <c r="AF25" s="37"/>
      <c r="AG25" s="37"/>
      <c r="AH25" s="37"/>
      <c r="AI25" s="36"/>
      <c r="AJ25" s="60"/>
    </row>
    <row r="26" spans="1:36" s="64" customFormat="1" x14ac:dyDescent="0.25">
      <c r="A26" s="45"/>
      <c r="B26" s="44" t="s">
        <v>27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4"/>
      <c r="Q26" s="53">
        <f>SUM(Q27:Q30)</f>
        <v>10.2776</v>
      </c>
      <c r="R26" s="52">
        <f>SUM(R27:R30)</f>
        <v>0</v>
      </c>
      <c r="S26" s="52">
        <f>SUM(S27:S30)</f>
        <v>9.4705999999999992</v>
      </c>
      <c r="T26" s="52">
        <f>SUM(T27:T30)</f>
        <v>0</v>
      </c>
      <c r="U26" s="51">
        <f>SUM(U27:U30)</f>
        <v>0.80700000000000005</v>
      </c>
      <c r="V26" s="50"/>
      <c r="W26" s="49"/>
      <c r="X26" s="49"/>
      <c r="Y26" s="49"/>
      <c r="Z26" s="48"/>
      <c r="AA26" s="48"/>
      <c r="AB26" s="48"/>
      <c r="AC26" s="48"/>
      <c r="AD26" s="48"/>
      <c r="AE26" s="48"/>
      <c r="AF26" s="48"/>
      <c r="AG26" s="48"/>
      <c r="AH26" s="48"/>
      <c r="AI26" s="47"/>
      <c r="AJ26" s="65"/>
    </row>
    <row r="27" spans="1:36" s="59" customFormat="1" ht="34.9" customHeight="1" x14ac:dyDescent="0.25">
      <c r="A27" s="22" t="s">
        <v>111</v>
      </c>
      <c r="B27" s="35" t="s">
        <v>110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2"/>
      <c r="Q27" s="19">
        <f>R27+S27+T27+U27</f>
        <v>5.5755999999999997</v>
      </c>
      <c r="R27" s="41"/>
      <c r="S27" s="41">
        <v>5.5755999999999997</v>
      </c>
      <c r="T27" s="41"/>
      <c r="U27" s="40"/>
      <c r="V27" s="39"/>
      <c r="W27" s="38"/>
      <c r="X27" s="38"/>
      <c r="Y27" s="38"/>
      <c r="Z27" s="37"/>
      <c r="AA27" s="37"/>
      <c r="AB27" s="37"/>
      <c r="AC27" s="37"/>
      <c r="AD27" s="37"/>
      <c r="AE27" s="37"/>
      <c r="AF27" s="37"/>
      <c r="AG27" s="37"/>
      <c r="AH27" s="37"/>
      <c r="AI27" s="36"/>
      <c r="AJ27" s="60"/>
    </row>
    <row r="28" spans="1:36" s="59" customFormat="1" ht="63" x14ac:dyDescent="0.25">
      <c r="A28" s="22" t="s">
        <v>109</v>
      </c>
      <c r="B28" s="35" t="s">
        <v>108</v>
      </c>
      <c r="C28" s="43"/>
      <c r="D28" s="43"/>
      <c r="E28" s="43"/>
      <c r="F28" s="43"/>
      <c r="G28" s="46"/>
      <c r="H28" s="46"/>
      <c r="I28" s="46"/>
      <c r="J28" s="46"/>
      <c r="K28" s="92"/>
      <c r="L28" s="43"/>
      <c r="M28" s="43"/>
      <c r="N28" s="43"/>
      <c r="O28" s="43"/>
      <c r="P28" s="42"/>
      <c r="Q28" s="19">
        <f>R28+S28+T28+U28</f>
        <v>1.5315000000000001</v>
      </c>
      <c r="R28" s="41"/>
      <c r="S28" s="41">
        <f>1.5315-U28</f>
        <v>0.72450000000000003</v>
      </c>
      <c r="T28" s="41"/>
      <c r="U28" s="40">
        <v>0.80700000000000005</v>
      </c>
      <c r="V28" s="39"/>
      <c r="W28" s="38"/>
      <c r="X28" s="38"/>
      <c r="Y28" s="38"/>
      <c r="Z28" s="37"/>
      <c r="AA28" s="37"/>
      <c r="AB28" s="37"/>
      <c r="AC28" s="37"/>
      <c r="AD28" s="37"/>
      <c r="AE28" s="37"/>
      <c r="AF28" s="37"/>
      <c r="AG28" s="37"/>
      <c r="AH28" s="37"/>
      <c r="AI28" s="36"/>
      <c r="AJ28" s="60"/>
    </row>
    <row r="29" spans="1:36" s="59" customFormat="1" ht="31.5" x14ac:dyDescent="0.25">
      <c r="A29" s="22" t="s">
        <v>107</v>
      </c>
      <c r="B29" s="35" t="s">
        <v>106</v>
      </c>
      <c r="C29" s="43"/>
      <c r="D29" s="43"/>
      <c r="E29" s="43"/>
      <c r="F29" s="43"/>
      <c r="G29" s="46"/>
      <c r="H29" s="46"/>
      <c r="I29" s="46"/>
      <c r="J29" s="46"/>
      <c r="K29" s="92"/>
      <c r="L29" s="43"/>
      <c r="M29" s="43"/>
      <c r="N29" s="43"/>
      <c r="O29" s="43"/>
      <c r="P29" s="42"/>
      <c r="Q29" s="19">
        <f>R29+S29+T29+U29</f>
        <v>0.27189999999999998</v>
      </c>
      <c r="R29" s="41"/>
      <c r="S29" s="41">
        <v>0.27189999999999998</v>
      </c>
      <c r="T29" s="41"/>
      <c r="U29" s="40"/>
      <c r="V29" s="39"/>
      <c r="W29" s="38"/>
      <c r="X29" s="38"/>
      <c r="Y29" s="38"/>
      <c r="Z29" s="37"/>
      <c r="AA29" s="37"/>
      <c r="AB29" s="37"/>
      <c r="AC29" s="37"/>
      <c r="AD29" s="37"/>
      <c r="AE29" s="37"/>
      <c r="AF29" s="37"/>
      <c r="AG29" s="37"/>
      <c r="AH29" s="37"/>
      <c r="AI29" s="36"/>
      <c r="AJ29" s="60"/>
    </row>
    <row r="30" spans="1:36" s="59" customFormat="1" x14ac:dyDescent="0.25">
      <c r="A30" s="22" t="s">
        <v>105</v>
      </c>
      <c r="B30" s="35" t="s">
        <v>104</v>
      </c>
      <c r="C30" s="43"/>
      <c r="D30" s="43"/>
      <c r="E30" s="43"/>
      <c r="F30" s="43"/>
      <c r="G30" s="46"/>
      <c r="H30" s="46"/>
      <c r="I30" s="46"/>
      <c r="J30" s="46"/>
      <c r="K30" s="92"/>
      <c r="L30" s="43"/>
      <c r="M30" s="43"/>
      <c r="N30" s="43"/>
      <c r="O30" s="43"/>
      <c r="P30" s="42"/>
      <c r="Q30" s="19">
        <f>R30+S30+T30+U30</f>
        <v>2.8986000000000001</v>
      </c>
      <c r="R30" s="41"/>
      <c r="S30" s="41">
        <v>2.8986000000000001</v>
      </c>
      <c r="T30" s="41"/>
      <c r="U30" s="40"/>
      <c r="V30" s="39"/>
      <c r="W30" s="38"/>
      <c r="X30" s="38"/>
      <c r="Y30" s="38"/>
      <c r="Z30" s="37"/>
      <c r="AA30" s="37"/>
      <c r="AB30" s="37"/>
      <c r="AC30" s="37"/>
      <c r="AD30" s="37"/>
      <c r="AE30" s="37"/>
      <c r="AF30" s="37"/>
      <c r="AG30" s="37"/>
      <c r="AH30" s="37"/>
      <c r="AI30" s="36"/>
      <c r="AJ30" s="60"/>
    </row>
    <row r="31" spans="1:36" s="64" customFormat="1" x14ac:dyDescent="0.25">
      <c r="A31" s="45"/>
      <c r="B31" s="44" t="s">
        <v>19</v>
      </c>
      <c r="C31" s="66"/>
      <c r="D31" s="66"/>
      <c r="E31" s="66"/>
      <c r="F31" s="66"/>
      <c r="G31" s="66"/>
      <c r="H31" s="66"/>
      <c r="I31" s="66"/>
      <c r="J31" s="66"/>
      <c r="K31" s="94"/>
      <c r="L31" s="55"/>
      <c r="M31" s="55"/>
      <c r="N31" s="55"/>
      <c r="O31" s="55"/>
      <c r="P31" s="54"/>
      <c r="Q31" s="53">
        <f>SUM(Q32:Q34)</f>
        <v>2.1139999999999999</v>
      </c>
      <c r="R31" s="52">
        <f>SUM(R32:R34)</f>
        <v>0</v>
      </c>
      <c r="S31" s="52">
        <f>SUM(S32:S34)</f>
        <v>1.631</v>
      </c>
      <c r="T31" s="52">
        <f>SUM(T32:T34)</f>
        <v>0</v>
      </c>
      <c r="U31" s="51">
        <f>SUM(U32:U34)</f>
        <v>0.48299999999999998</v>
      </c>
      <c r="V31" s="50"/>
      <c r="W31" s="49"/>
      <c r="X31" s="49"/>
      <c r="Y31" s="49"/>
      <c r="Z31" s="48"/>
      <c r="AA31" s="48"/>
      <c r="AB31" s="48"/>
      <c r="AC31" s="48"/>
      <c r="AD31" s="48"/>
      <c r="AE31" s="48"/>
      <c r="AF31" s="48"/>
      <c r="AG31" s="48"/>
      <c r="AH31" s="48"/>
      <c r="AI31" s="47"/>
      <c r="AJ31" s="65"/>
    </row>
    <row r="32" spans="1:36" s="59" customFormat="1" ht="31.5" x14ac:dyDescent="0.25">
      <c r="A32" s="22" t="s">
        <v>103</v>
      </c>
      <c r="B32" s="35" t="s">
        <v>102</v>
      </c>
      <c r="C32" s="46"/>
      <c r="D32" s="46"/>
      <c r="E32" s="46"/>
      <c r="F32" s="46"/>
      <c r="G32" s="46"/>
      <c r="H32" s="46"/>
      <c r="I32" s="46"/>
      <c r="J32" s="46"/>
      <c r="K32" s="92"/>
      <c r="L32" s="43"/>
      <c r="M32" s="43"/>
      <c r="N32" s="43"/>
      <c r="O32" s="43"/>
      <c r="P32" s="42"/>
      <c r="Q32" s="19">
        <f>R32+S32+T32+U32</f>
        <v>0.26100000000000001</v>
      </c>
      <c r="R32" s="41"/>
      <c r="S32" s="41"/>
      <c r="T32" s="41"/>
      <c r="U32" s="40">
        <v>0.26100000000000001</v>
      </c>
      <c r="V32" s="39"/>
      <c r="W32" s="38"/>
      <c r="X32" s="38"/>
      <c r="Y32" s="38"/>
      <c r="Z32" s="37"/>
      <c r="AA32" s="37"/>
      <c r="AB32" s="37"/>
      <c r="AC32" s="37"/>
      <c r="AD32" s="37"/>
      <c r="AE32" s="37"/>
      <c r="AF32" s="37"/>
      <c r="AG32" s="37"/>
      <c r="AH32" s="37"/>
      <c r="AI32" s="36"/>
      <c r="AJ32" s="60"/>
    </row>
    <row r="33" spans="1:36" s="59" customFormat="1" ht="31.5" x14ac:dyDescent="0.25">
      <c r="A33" s="22" t="s">
        <v>101</v>
      </c>
      <c r="B33" s="35" t="s">
        <v>100</v>
      </c>
      <c r="C33" s="46"/>
      <c r="D33" s="46"/>
      <c r="E33" s="46"/>
      <c r="F33" s="46"/>
      <c r="G33" s="46"/>
      <c r="H33" s="46"/>
      <c r="I33" s="46"/>
      <c r="J33" s="46"/>
      <c r="K33" s="92"/>
      <c r="L33" s="43"/>
      <c r="M33" s="43"/>
      <c r="N33" s="43"/>
      <c r="O33" s="43"/>
      <c r="P33" s="42"/>
      <c r="Q33" s="19">
        <f>R33+S33+T33+U33</f>
        <v>0.222</v>
      </c>
      <c r="R33" s="41"/>
      <c r="S33" s="41"/>
      <c r="T33" s="41"/>
      <c r="U33" s="40">
        <v>0.222</v>
      </c>
      <c r="V33" s="39"/>
      <c r="W33" s="38"/>
      <c r="X33" s="38"/>
      <c r="Y33" s="38"/>
      <c r="Z33" s="37"/>
      <c r="AA33" s="37"/>
      <c r="AB33" s="37"/>
      <c r="AC33" s="37"/>
      <c r="AD33" s="37"/>
      <c r="AE33" s="37"/>
      <c r="AF33" s="37"/>
      <c r="AG33" s="37"/>
      <c r="AH33" s="37"/>
      <c r="AI33" s="36"/>
      <c r="AJ33" s="60"/>
    </row>
    <row r="34" spans="1:36" s="59" customFormat="1" x14ac:dyDescent="0.25">
      <c r="A34" s="22" t="s">
        <v>99</v>
      </c>
      <c r="B34" s="35" t="s">
        <v>98</v>
      </c>
      <c r="C34" s="46"/>
      <c r="D34" s="46"/>
      <c r="E34" s="46"/>
      <c r="F34" s="46"/>
      <c r="G34" s="46"/>
      <c r="H34" s="46"/>
      <c r="I34" s="46"/>
      <c r="J34" s="46"/>
      <c r="K34" s="92"/>
      <c r="L34" s="43"/>
      <c r="M34" s="43"/>
      <c r="N34" s="43"/>
      <c r="O34" s="43"/>
      <c r="P34" s="42"/>
      <c r="Q34" s="19">
        <f>R34+S34+T34+U34</f>
        <v>1.631</v>
      </c>
      <c r="R34" s="41"/>
      <c r="S34" s="41">
        <v>1.631</v>
      </c>
      <c r="T34" s="41"/>
      <c r="U34" s="40"/>
      <c r="V34" s="39"/>
      <c r="W34" s="38"/>
      <c r="X34" s="38"/>
      <c r="Y34" s="38"/>
      <c r="Z34" s="37"/>
      <c r="AA34" s="37"/>
      <c r="AB34" s="37"/>
      <c r="AC34" s="37"/>
      <c r="AD34" s="37"/>
      <c r="AE34" s="37"/>
      <c r="AF34" s="37"/>
      <c r="AG34" s="37"/>
      <c r="AH34" s="37"/>
      <c r="AI34" s="36"/>
      <c r="AJ34" s="60"/>
    </row>
    <row r="35" spans="1:36" s="59" customFormat="1" hidden="1" x14ac:dyDescent="0.25">
      <c r="A35" s="45"/>
      <c r="B35" s="44" t="s">
        <v>97</v>
      </c>
      <c r="C35" s="46"/>
      <c r="D35" s="46"/>
      <c r="E35" s="46"/>
      <c r="F35" s="46"/>
      <c r="G35" s="46"/>
      <c r="H35" s="46"/>
      <c r="I35" s="46"/>
      <c r="J35" s="46"/>
      <c r="K35" s="92"/>
      <c r="L35" s="43"/>
      <c r="M35" s="43"/>
      <c r="N35" s="43"/>
      <c r="O35" s="43"/>
      <c r="P35" s="42"/>
      <c r="Q35" s="19"/>
      <c r="R35" s="41"/>
      <c r="S35" s="41"/>
      <c r="T35" s="41"/>
      <c r="U35" s="40"/>
      <c r="V35" s="39"/>
      <c r="W35" s="38"/>
      <c r="X35" s="38"/>
      <c r="Y35" s="38"/>
      <c r="Z35" s="37"/>
      <c r="AA35" s="37"/>
      <c r="AB35" s="37"/>
      <c r="AC35" s="37"/>
      <c r="AD35" s="37"/>
      <c r="AE35" s="37"/>
      <c r="AF35" s="37"/>
      <c r="AG35" s="37"/>
      <c r="AH35" s="37"/>
      <c r="AI35" s="36"/>
      <c r="AJ35" s="60"/>
    </row>
    <row r="36" spans="1:36" s="59" customFormat="1" hidden="1" x14ac:dyDescent="0.25">
      <c r="A36" s="22"/>
      <c r="B36" s="35" t="s">
        <v>17</v>
      </c>
      <c r="C36" s="46"/>
      <c r="D36" s="46"/>
      <c r="E36" s="46"/>
      <c r="F36" s="46"/>
      <c r="G36" s="46"/>
      <c r="H36" s="46"/>
      <c r="I36" s="46"/>
      <c r="J36" s="46"/>
      <c r="K36" s="92"/>
      <c r="L36" s="43"/>
      <c r="M36" s="43"/>
      <c r="N36" s="43"/>
      <c r="O36" s="43"/>
      <c r="P36" s="42"/>
      <c r="Q36" s="19"/>
      <c r="R36" s="41"/>
      <c r="S36" s="41"/>
      <c r="T36" s="41"/>
      <c r="U36" s="40"/>
      <c r="V36" s="39"/>
      <c r="W36" s="38"/>
      <c r="X36" s="38"/>
      <c r="Y36" s="38"/>
      <c r="Z36" s="37"/>
      <c r="AA36" s="37"/>
      <c r="AB36" s="37"/>
      <c r="AC36" s="37"/>
      <c r="AD36" s="37"/>
      <c r="AE36" s="37"/>
      <c r="AF36" s="37"/>
      <c r="AG36" s="37"/>
      <c r="AH36" s="37"/>
      <c r="AI36" s="36"/>
      <c r="AJ36" s="60"/>
    </row>
    <row r="37" spans="1:36" s="59" customFormat="1" hidden="1" x14ac:dyDescent="0.25">
      <c r="A37" s="22"/>
      <c r="B37" s="35" t="s">
        <v>16</v>
      </c>
      <c r="C37" s="46"/>
      <c r="D37" s="46"/>
      <c r="E37" s="46"/>
      <c r="F37" s="46"/>
      <c r="G37" s="46"/>
      <c r="H37" s="46"/>
      <c r="I37" s="46"/>
      <c r="J37" s="46"/>
      <c r="K37" s="92"/>
      <c r="L37" s="43"/>
      <c r="M37" s="43"/>
      <c r="N37" s="43"/>
      <c r="O37" s="43"/>
      <c r="P37" s="42"/>
      <c r="Q37" s="19"/>
      <c r="R37" s="41"/>
      <c r="S37" s="41"/>
      <c r="T37" s="41"/>
      <c r="U37" s="40"/>
      <c r="V37" s="39"/>
      <c r="W37" s="38"/>
      <c r="X37" s="38"/>
      <c r="Y37" s="38"/>
      <c r="Z37" s="37"/>
      <c r="AA37" s="37"/>
      <c r="AB37" s="37"/>
      <c r="AC37" s="37"/>
      <c r="AD37" s="37"/>
      <c r="AE37" s="37"/>
      <c r="AF37" s="37"/>
      <c r="AG37" s="37"/>
      <c r="AH37" s="37"/>
      <c r="AI37" s="36"/>
      <c r="AJ37" s="60"/>
    </row>
    <row r="38" spans="1:36" s="59" customFormat="1" hidden="1" x14ac:dyDescent="0.25">
      <c r="A38" s="22"/>
      <c r="B38" s="35" t="s">
        <v>15</v>
      </c>
      <c r="C38" s="46"/>
      <c r="D38" s="46"/>
      <c r="E38" s="46"/>
      <c r="F38" s="46"/>
      <c r="G38" s="46"/>
      <c r="H38" s="46"/>
      <c r="I38" s="46"/>
      <c r="J38" s="46"/>
      <c r="K38" s="92"/>
      <c r="L38" s="43"/>
      <c r="M38" s="43"/>
      <c r="N38" s="43"/>
      <c r="O38" s="43"/>
      <c r="P38" s="42"/>
      <c r="Q38" s="19"/>
      <c r="R38" s="41"/>
      <c r="S38" s="41"/>
      <c r="T38" s="41"/>
      <c r="U38" s="40"/>
      <c r="V38" s="39"/>
      <c r="W38" s="38"/>
      <c r="X38" s="38"/>
      <c r="Y38" s="38"/>
      <c r="Z38" s="37"/>
      <c r="AA38" s="37"/>
      <c r="AB38" s="37"/>
      <c r="AC38" s="37"/>
      <c r="AD38" s="37"/>
      <c r="AE38" s="37"/>
      <c r="AF38" s="37"/>
      <c r="AG38" s="37"/>
      <c r="AH38" s="37"/>
      <c r="AI38" s="36"/>
      <c r="AJ38" s="60"/>
    </row>
    <row r="39" spans="1:36" s="59" customFormat="1" hidden="1" x14ac:dyDescent="0.25">
      <c r="A39" s="22"/>
      <c r="B39" s="35" t="s">
        <v>14</v>
      </c>
      <c r="C39" s="46"/>
      <c r="D39" s="46"/>
      <c r="E39" s="46"/>
      <c r="F39" s="46"/>
      <c r="G39" s="46"/>
      <c r="H39" s="46"/>
      <c r="I39" s="46"/>
      <c r="J39" s="46"/>
      <c r="K39" s="92"/>
      <c r="L39" s="43"/>
      <c r="M39" s="43"/>
      <c r="N39" s="43"/>
      <c r="O39" s="43"/>
      <c r="P39" s="42"/>
      <c r="Q39" s="19"/>
      <c r="R39" s="41"/>
      <c r="S39" s="41"/>
      <c r="T39" s="41"/>
      <c r="U39" s="40"/>
      <c r="V39" s="39"/>
      <c r="W39" s="38"/>
      <c r="X39" s="38"/>
      <c r="Y39" s="38"/>
      <c r="Z39" s="37"/>
      <c r="AA39" s="37"/>
      <c r="AB39" s="37"/>
      <c r="AC39" s="37"/>
      <c r="AD39" s="37"/>
      <c r="AE39" s="37"/>
      <c r="AF39" s="37"/>
      <c r="AG39" s="37"/>
      <c r="AH39" s="37"/>
      <c r="AI39" s="36"/>
      <c r="AJ39" s="60"/>
    </row>
    <row r="40" spans="1:36" s="64" customFormat="1" x14ac:dyDescent="0.25">
      <c r="A40" s="45"/>
      <c r="B40" s="44" t="s">
        <v>13</v>
      </c>
      <c r="C40" s="66"/>
      <c r="D40" s="66"/>
      <c r="E40" s="66"/>
      <c r="F40" s="66"/>
      <c r="G40" s="66"/>
      <c r="H40" s="66"/>
      <c r="I40" s="66"/>
      <c r="J40" s="66"/>
      <c r="K40" s="94"/>
      <c r="L40" s="55"/>
      <c r="M40" s="55"/>
      <c r="N40" s="55"/>
      <c r="O40" s="55"/>
      <c r="P40" s="54"/>
      <c r="Q40" s="53">
        <f>Q41+Q43+Q46</f>
        <v>24.9239</v>
      </c>
      <c r="R40" s="52">
        <f>R41+R43+R46</f>
        <v>0</v>
      </c>
      <c r="S40" s="52">
        <f>S41+S43+S46</f>
        <v>20.6494</v>
      </c>
      <c r="T40" s="52">
        <f>T41+T43+T46</f>
        <v>0</v>
      </c>
      <c r="U40" s="51">
        <f>U41+U43+U46</f>
        <v>4.2744999999999997</v>
      </c>
      <c r="V40" s="50"/>
      <c r="W40" s="49"/>
      <c r="X40" s="49"/>
      <c r="Y40" s="49"/>
      <c r="Z40" s="48"/>
      <c r="AA40" s="48"/>
      <c r="AB40" s="48"/>
      <c r="AC40" s="48"/>
      <c r="AD40" s="48"/>
      <c r="AE40" s="48"/>
      <c r="AF40" s="48"/>
      <c r="AG40" s="48"/>
      <c r="AH40" s="48"/>
      <c r="AI40" s="47"/>
      <c r="AJ40" s="65"/>
    </row>
    <row r="41" spans="1:36" s="64" customFormat="1" x14ac:dyDescent="0.25">
      <c r="A41" s="45"/>
      <c r="B41" s="44" t="s">
        <v>12</v>
      </c>
      <c r="C41" s="55"/>
      <c r="D41" s="55"/>
      <c r="E41" s="55"/>
      <c r="F41" s="55"/>
      <c r="G41" s="94"/>
      <c r="H41" s="55"/>
      <c r="I41" s="55"/>
      <c r="J41" s="55"/>
      <c r="K41" s="55"/>
      <c r="L41" s="55"/>
      <c r="M41" s="55"/>
      <c r="N41" s="55"/>
      <c r="O41" s="55"/>
      <c r="P41" s="54"/>
      <c r="Q41" s="53">
        <f>Q42</f>
        <v>10.1889</v>
      </c>
      <c r="R41" s="52">
        <f>R42</f>
        <v>0</v>
      </c>
      <c r="S41" s="52">
        <f>S42</f>
        <v>10.1889</v>
      </c>
      <c r="T41" s="52">
        <f>T42</f>
        <v>0</v>
      </c>
      <c r="U41" s="51">
        <f>U42</f>
        <v>0</v>
      </c>
      <c r="V41" s="50"/>
      <c r="W41" s="49"/>
      <c r="X41" s="49"/>
      <c r="Y41" s="49"/>
      <c r="Z41" s="48"/>
      <c r="AA41" s="48"/>
      <c r="AB41" s="48"/>
      <c r="AC41" s="48"/>
      <c r="AD41" s="48"/>
      <c r="AE41" s="48"/>
      <c r="AF41" s="48"/>
      <c r="AG41" s="48"/>
      <c r="AH41" s="48"/>
      <c r="AI41" s="47"/>
      <c r="AJ41" s="65"/>
    </row>
    <row r="42" spans="1:36" s="59" customFormat="1" ht="31.5" x14ac:dyDescent="0.25">
      <c r="A42" s="22" t="s">
        <v>96</v>
      </c>
      <c r="B42" s="21" t="s">
        <v>95</v>
      </c>
      <c r="C42" s="43"/>
      <c r="D42" s="43"/>
      <c r="E42" s="43"/>
      <c r="F42" s="43"/>
      <c r="G42" s="92">
        <v>2018</v>
      </c>
      <c r="H42" s="43">
        <v>30</v>
      </c>
      <c r="I42" s="43" t="s">
        <v>94</v>
      </c>
      <c r="J42" s="43">
        <v>50</v>
      </c>
      <c r="K42" s="43"/>
      <c r="L42" s="43"/>
      <c r="M42" s="43"/>
      <c r="N42" s="43"/>
      <c r="O42" s="43"/>
      <c r="P42" s="42"/>
      <c r="Q42" s="19">
        <f>R42+S42+T42+U42</f>
        <v>10.1889</v>
      </c>
      <c r="R42" s="41"/>
      <c r="S42" s="41">
        <v>10.1889</v>
      </c>
      <c r="T42" s="41"/>
      <c r="U42" s="40"/>
      <c r="V42" s="39"/>
      <c r="W42" s="38"/>
      <c r="X42" s="38"/>
      <c r="Y42" s="38"/>
      <c r="Z42" s="37"/>
      <c r="AA42" s="37"/>
      <c r="AB42" s="37"/>
      <c r="AC42" s="37"/>
      <c r="AD42" s="37"/>
      <c r="AE42" s="37"/>
      <c r="AF42" s="37"/>
      <c r="AG42" s="37"/>
      <c r="AH42" s="37"/>
      <c r="AI42" s="36"/>
      <c r="AJ42" s="60"/>
    </row>
    <row r="43" spans="1:36" s="64" customFormat="1" x14ac:dyDescent="0.25">
      <c r="A43" s="45"/>
      <c r="B43" s="44" t="s">
        <v>11</v>
      </c>
      <c r="C43" s="66"/>
      <c r="D43" s="66"/>
      <c r="E43" s="66"/>
      <c r="F43" s="66"/>
      <c r="G43" s="94"/>
      <c r="H43" s="55"/>
      <c r="I43" s="55"/>
      <c r="J43" s="55"/>
      <c r="K43" s="55"/>
      <c r="L43" s="55"/>
      <c r="M43" s="55"/>
      <c r="N43" s="55"/>
      <c r="O43" s="55"/>
      <c r="P43" s="54"/>
      <c r="Q43" s="53">
        <f>Q44+Q45</f>
        <v>14.734999999999999</v>
      </c>
      <c r="R43" s="52">
        <f>R44+R45</f>
        <v>0</v>
      </c>
      <c r="S43" s="52">
        <f>S44+S45</f>
        <v>10.4605</v>
      </c>
      <c r="T43" s="52">
        <f>T44+T45</f>
        <v>0</v>
      </c>
      <c r="U43" s="51">
        <f>U44+U45</f>
        <v>4.2744999999999997</v>
      </c>
      <c r="V43" s="50"/>
      <c r="W43" s="49"/>
      <c r="X43" s="49"/>
      <c r="Y43" s="49"/>
      <c r="Z43" s="48"/>
      <c r="AA43" s="48"/>
      <c r="AB43" s="48"/>
      <c r="AC43" s="48"/>
      <c r="AD43" s="48"/>
      <c r="AE43" s="48"/>
      <c r="AF43" s="48"/>
      <c r="AG43" s="48"/>
      <c r="AH43" s="48"/>
      <c r="AI43" s="47"/>
      <c r="AJ43" s="65"/>
    </row>
    <row r="44" spans="1:36" s="59" customFormat="1" ht="31.5" x14ac:dyDescent="0.25">
      <c r="A44" s="22" t="s">
        <v>93</v>
      </c>
      <c r="B44" s="93" t="s">
        <v>92</v>
      </c>
      <c r="C44" s="46"/>
      <c r="D44" s="46"/>
      <c r="E44" s="46"/>
      <c r="F44" s="46"/>
      <c r="G44" s="92">
        <v>2016</v>
      </c>
      <c r="H44" s="43">
        <v>30</v>
      </c>
      <c r="I44" s="43" t="s">
        <v>91</v>
      </c>
      <c r="J44" s="43">
        <v>32</v>
      </c>
      <c r="K44" s="43"/>
      <c r="L44" s="43"/>
      <c r="M44" s="43"/>
      <c r="N44" s="43"/>
      <c r="O44" s="43"/>
      <c r="P44" s="42"/>
      <c r="Q44" s="19">
        <f>R44+S44+T44+U44</f>
        <v>2.5171000000000001</v>
      </c>
      <c r="R44" s="41"/>
      <c r="S44" s="41"/>
      <c r="T44" s="41"/>
      <c r="U44" s="40">
        <v>2.5171000000000001</v>
      </c>
      <c r="V44" s="39"/>
      <c r="W44" s="38"/>
      <c r="X44" s="38"/>
      <c r="Y44" s="38"/>
      <c r="Z44" s="37"/>
      <c r="AA44" s="37"/>
      <c r="AB44" s="37"/>
      <c r="AC44" s="37"/>
      <c r="AD44" s="37"/>
      <c r="AE44" s="37"/>
      <c r="AF44" s="37"/>
      <c r="AG44" s="37"/>
      <c r="AH44" s="37"/>
      <c r="AI44" s="36"/>
      <c r="AJ44" s="60"/>
    </row>
    <row r="45" spans="1:36" s="64" customFormat="1" x14ac:dyDescent="0.25">
      <c r="A45" s="22" t="s">
        <v>90</v>
      </c>
      <c r="B45" s="91" t="s">
        <v>89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4"/>
      <c r="Q45" s="19">
        <f>R45+S45+T45+U45</f>
        <v>12.2179</v>
      </c>
      <c r="R45" s="41"/>
      <c r="S45" s="41">
        <f>12.2179-U45</f>
        <v>10.4605</v>
      </c>
      <c r="T45" s="41"/>
      <c r="U45" s="40">
        <v>1.7574000000000001</v>
      </c>
      <c r="V45" s="50"/>
      <c r="W45" s="49"/>
      <c r="X45" s="49"/>
      <c r="Y45" s="49"/>
      <c r="Z45" s="48"/>
      <c r="AA45" s="48"/>
      <c r="AB45" s="48"/>
      <c r="AC45" s="48"/>
      <c r="AD45" s="48"/>
      <c r="AE45" s="48"/>
      <c r="AF45" s="48"/>
      <c r="AG45" s="48"/>
      <c r="AH45" s="48"/>
      <c r="AI45" s="47"/>
      <c r="AJ45" s="65"/>
    </row>
    <row r="46" spans="1:36" s="59" customFormat="1" x14ac:dyDescent="0.25">
      <c r="A46" s="45"/>
      <c r="B46" s="44" t="s">
        <v>10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2"/>
      <c r="Q46" s="19"/>
      <c r="R46" s="41"/>
      <c r="S46" s="41"/>
      <c r="T46" s="41"/>
      <c r="U46" s="40"/>
      <c r="V46" s="39"/>
      <c r="W46" s="38"/>
      <c r="X46" s="38"/>
      <c r="Y46" s="38"/>
      <c r="Z46" s="37"/>
      <c r="AA46" s="37"/>
      <c r="AB46" s="37"/>
      <c r="AC46" s="37"/>
      <c r="AD46" s="37"/>
      <c r="AE46" s="37"/>
      <c r="AF46" s="37"/>
      <c r="AG46" s="37"/>
      <c r="AH46" s="37"/>
      <c r="AI46" s="36"/>
      <c r="AJ46" s="60"/>
    </row>
    <row r="47" spans="1:36" s="64" customFormat="1" ht="31.5" x14ac:dyDescent="0.25">
      <c r="A47" s="45" t="s">
        <v>88</v>
      </c>
      <c r="B47" s="44" t="s">
        <v>34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4"/>
      <c r="Q47" s="53">
        <f>Q48</f>
        <v>40.226300000000002</v>
      </c>
      <c r="R47" s="52">
        <f>R48</f>
        <v>0</v>
      </c>
      <c r="S47" s="52">
        <f>S48</f>
        <v>21.676800000000004</v>
      </c>
      <c r="T47" s="52">
        <f>T48</f>
        <v>18.549499999999998</v>
      </c>
      <c r="U47" s="51">
        <f>U48</f>
        <v>0</v>
      </c>
      <c r="V47" s="50"/>
      <c r="W47" s="49"/>
      <c r="X47" s="49"/>
      <c r="Y47" s="49"/>
      <c r="Z47" s="48"/>
      <c r="AA47" s="48"/>
      <c r="AB47" s="48"/>
      <c r="AC47" s="48"/>
      <c r="AD47" s="48"/>
      <c r="AE47" s="48"/>
      <c r="AF47" s="48"/>
      <c r="AG47" s="48"/>
      <c r="AH47" s="48"/>
      <c r="AI47" s="47"/>
      <c r="AJ47" s="65"/>
    </row>
    <row r="48" spans="1:36" s="59" customFormat="1" ht="31.5" x14ac:dyDescent="0.25">
      <c r="A48" s="22" t="s">
        <v>87</v>
      </c>
      <c r="B48" s="21" t="s">
        <v>86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2" t="s">
        <v>85</v>
      </c>
      <c r="Q48" s="19">
        <f>R48+S48+T48+U48</f>
        <v>40.226300000000002</v>
      </c>
      <c r="R48" s="41"/>
      <c r="S48" s="41">
        <f>40.2263-T48</f>
        <v>21.676800000000004</v>
      </c>
      <c r="T48" s="41">
        <f>18.4485+0.101</f>
        <v>18.549499999999998</v>
      </c>
      <c r="U48" s="40"/>
      <c r="V48" s="39"/>
      <c r="W48" s="38"/>
      <c r="X48" s="38"/>
      <c r="Y48" s="38"/>
      <c r="Z48" s="37"/>
      <c r="AA48" s="37"/>
      <c r="AB48" s="37"/>
      <c r="AC48" s="37"/>
      <c r="AD48" s="37"/>
      <c r="AE48" s="37"/>
      <c r="AF48" s="37"/>
      <c r="AG48" s="37"/>
      <c r="AH48" s="37"/>
      <c r="AI48" s="36"/>
      <c r="AJ48" s="60"/>
    </row>
    <row r="49" spans="1:36" s="59" customFormat="1" hidden="1" x14ac:dyDescent="0.25">
      <c r="A49" s="45"/>
      <c r="B49" s="35" t="s">
        <v>31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2"/>
      <c r="Q49" s="19"/>
      <c r="R49" s="41"/>
      <c r="S49" s="41"/>
      <c r="T49" s="41"/>
      <c r="U49" s="40"/>
      <c r="V49" s="39"/>
      <c r="W49" s="38"/>
      <c r="X49" s="38"/>
      <c r="Y49" s="38"/>
      <c r="Z49" s="37"/>
      <c r="AA49" s="37"/>
      <c r="AB49" s="37"/>
      <c r="AC49" s="37"/>
      <c r="AD49" s="37"/>
      <c r="AE49" s="37"/>
      <c r="AF49" s="37"/>
      <c r="AG49" s="37"/>
      <c r="AH49" s="37"/>
      <c r="AI49" s="36"/>
      <c r="AJ49" s="60"/>
    </row>
    <row r="50" spans="1:36" s="59" customFormat="1" hidden="1" x14ac:dyDescent="0.25">
      <c r="A50" s="45"/>
      <c r="B50" s="35" t="s">
        <v>38</v>
      </c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4"/>
      <c r="Q50" s="53"/>
      <c r="R50" s="52"/>
      <c r="S50" s="52"/>
      <c r="T50" s="52"/>
      <c r="U50" s="51"/>
      <c r="V50" s="50"/>
      <c r="W50" s="49"/>
      <c r="X50" s="49"/>
      <c r="Y50" s="49"/>
      <c r="Z50" s="37"/>
      <c r="AA50" s="37"/>
      <c r="AB50" s="37"/>
      <c r="AC50" s="37"/>
      <c r="AD50" s="37"/>
      <c r="AE50" s="37"/>
      <c r="AF50" s="37"/>
      <c r="AG50" s="37"/>
      <c r="AH50" s="37"/>
      <c r="AI50" s="47"/>
      <c r="AJ50" s="60"/>
    </row>
    <row r="51" spans="1:36" s="59" customFormat="1" hidden="1" x14ac:dyDescent="0.25">
      <c r="A51" s="45"/>
      <c r="B51" s="35" t="s">
        <v>29</v>
      </c>
      <c r="C51" s="90"/>
      <c r="D51" s="90"/>
      <c r="E51" s="90"/>
      <c r="F51" s="90"/>
      <c r="G51" s="43"/>
      <c r="H51" s="43"/>
      <c r="I51" s="43"/>
      <c r="J51" s="43"/>
      <c r="K51" s="43"/>
      <c r="L51" s="43"/>
      <c r="M51" s="43"/>
      <c r="N51" s="43"/>
      <c r="O51" s="43"/>
      <c r="P51" s="42"/>
      <c r="Q51" s="19"/>
      <c r="R51" s="41"/>
      <c r="S51" s="41"/>
      <c r="T51" s="41"/>
      <c r="U51" s="40"/>
      <c r="V51" s="39"/>
      <c r="W51" s="38"/>
      <c r="X51" s="38"/>
      <c r="Y51" s="38"/>
      <c r="Z51" s="37"/>
      <c r="AA51" s="37"/>
      <c r="AB51" s="37"/>
      <c r="AC51" s="37"/>
      <c r="AD51" s="37"/>
      <c r="AE51" s="37"/>
      <c r="AF51" s="37"/>
      <c r="AG51" s="37"/>
      <c r="AH51" s="37"/>
      <c r="AI51" s="36"/>
      <c r="AJ51" s="60"/>
    </row>
    <row r="52" spans="1:36" s="59" customFormat="1" hidden="1" x14ac:dyDescent="0.25">
      <c r="A52" s="45"/>
      <c r="B52" s="35" t="s">
        <v>28</v>
      </c>
      <c r="C52" s="90"/>
      <c r="D52" s="90"/>
      <c r="E52" s="90"/>
      <c r="F52" s="90"/>
      <c r="G52" s="43"/>
      <c r="H52" s="43"/>
      <c r="I52" s="43"/>
      <c r="J52" s="43"/>
      <c r="K52" s="43"/>
      <c r="L52" s="43"/>
      <c r="M52" s="43"/>
      <c r="N52" s="43"/>
      <c r="O52" s="43"/>
      <c r="P52" s="42"/>
      <c r="Q52" s="19"/>
      <c r="R52" s="41"/>
      <c r="S52" s="41"/>
      <c r="T52" s="41"/>
      <c r="U52" s="40"/>
      <c r="V52" s="39"/>
      <c r="W52" s="38"/>
      <c r="X52" s="38"/>
      <c r="Y52" s="38"/>
      <c r="Z52" s="37"/>
      <c r="AA52" s="37"/>
      <c r="AB52" s="37"/>
      <c r="AC52" s="37"/>
      <c r="AD52" s="37"/>
      <c r="AE52" s="37"/>
      <c r="AF52" s="37"/>
      <c r="AG52" s="37"/>
      <c r="AH52" s="37"/>
      <c r="AI52" s="36"/>
      <c r="AJ52" s="60"/>
    </row>
    <row r="53" spans="1:36" s="64" customFormat="1" hidden="1" x14ac:dyDescent="0.25">
      <c r="A53" s="45"/>
      <c r="B53" s="35" t="s">
        <v>27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4"/>
      <c r="Q53" s="53"/>
      <c r="R53" s="52"/>
      <c r="S53" s="52"/>
      <c r="T53" s="52"/>
      <c r="U53" s="51"/>
      <c r="V53" s="50"/>
      <c r="W53" s="49"/>
      <c r="X53" s="49"/>
      <c r="Y53" s="49"/>
      <c r="Z53" s="48"/>
      <c r="AA53" s="48"/>
      <c r="AB53" s="48"/>
      <c r="AC53" s="48"/>
      <c r="AD53" s="48"/>
      <c r="AE53" s="48"/>
      <c r="AF53" s="48"/>
      <c r="AG53" s="48"/>
      <c r="AH53" s="48"/>
      <c r="AI53" s="47"/>
      <c r="AJ53" s="65"/>
    </row>
    <row r="54" spans="1:36" s="59" customFormat="1" hidden="1" x14ac:dyDescent="0.25">
      <c r="A54" s="45"/>
      <c r="B54" s="35" t="s">
        <v>19</v>
      </c>
      <c r="C54" s="90"/>
      <c r="D54" s="90"/>
      <c r="E54" s="90"/>
      <c r="F54" s="90"/>
      <c r="G54" s="43"/>
      <c r="H54" s="43"/>
      <c r="I54" s="43"/>
      <c r="J54" s="43"/>
      <c r="K54" s="43"/>
      <c r="L54" s="43"/>
      <c r="M54" s="43"/>
      <c r="N54" s="43"/>
      <c r="O54" s="43"/>
      <c r="P54" s="42"/>
      <c r="Q54" s="19"/>
      <c r="R54" s="41"/>
      <c r="S54" s="41"/>
      <c r="T54" s="41"/>
      <c r="U54" s="40"/>
      <c r="V54" s="39"/>
      <c r="W54" s="38"/>
      <c r="X54" s="38"/>
      <c r="Y54" s="38"/>
      <c r="Z54" s="37"/>
      <c r="AA54" s="37"/>
      <c r="AB54" s="37"/>
      <c r="AC54" s="37"/>
      <c r="AD54" s="37"/>
      <c r="AE54" s="37"/>
      <c r="AF54" s="37"/>
      <c r="AG54" s="37"/>
      <c r="AH54" s="37"/>
      <c r="AI54" s="36"/>
      <c r="AJ54" s="60"/>
    </row>
    <row r="55" spans="1:36" s="59" customFormat="1" hidden="1" x14ac:dyDescent="0.25">
      <c r="A55" s="45"/>
      <c r="B55" s="35" t="s">
        <v>18</v>
      </c>
      <c r="C55" s="90"/>
      <c r="D55" s="90"/>
      <c r="E55" s="90"/>
      <c r="F55" s="90"/>
      <c r="G55" s="43"/>
      <c r="H55" s="43"/>
      <c r="I55" s="43"/>
      <c r="J55" s="43"/>
      <c r="K55" s="43"/>
      <c r="L55" s="43"/>
      <c r="M55" s="43"/>
      <c r="N55" s="43"/>
      <c r="O55" s="43"/>
      <c r="P55" s="42"/>
      <c r="Q55" s="19"/>
      <c r="R55" s="41"/>
      <c r="S55" s="41"/>
      <c r="T55" s="41"/>
      <c r="U55" s="40"/>
      <c r="V55" s="39"/>
      <c r="W55" s="38"/>
      <c r="X55" s="38"/>
      <c r="Y55" s="38"/>
      <c r="Z55" s="37"/>
      <c r="AA55" s="37"/>
      <c r="AB55" s="37"/>
      <c r="AC55" s="37"/>
      <c r="AD55" s="37"/>
      <c r="AE55" s="37"/>
      <c r="AF55" s="37"/>
      <c r="AG55" s="37"/>
      <c r="AH55" s="37"/>
      <c r="AI55" s="36"/>
      <c r="AJ55" s="60"/>
    </row>
    <row r="56" spans="1:36" s="59" customFormat="1" hidden="1" x14ac:dyDescent="0.25">
      <c r="A56" s="45"/>
      <c r="B56" s="35" t="s">
        <v>17</v>
      </c>
      <c r="C56" s="90"/>
      <c r="D56" s="90"/>
      <c r="E56" s="90"/>
      <c r="F56" s="90"/>
      <c r="G56" s="43"/>
      <c r="H56" s="43"/>
      <c r="I56" s="43"/>
      <c r="J56" s="43"/>
      <c r="K56" s="43"/>
      <c r="L56" s="43"/>
      <c r="M56" s="43"/>
      <c r="N56" s="43"/>
      <c r="O56" s="43"/>
      <c r="P56" s="42"/>
      <c r="Q56" s="19"/>
      <c r="R56" s="41"/>
      <c r="S56" s="41"/>
      <c r="T56" s="41"/>
      <c r="U56" s="40"/>
      <c r="V56" s="39"/>
      <c r="W56" s="38"/>
      <c r="X56" s="38"/>
      <c r="Y56" s="38"/>
      <c r="Z56" s="37"/>
      <c r="AA56" s="37"/>
      <c r="AB56" s="37"/>
      <c r="AC56" s="37"/>
      <c r="AD56" s="37"/>
      <c r="AE56" s="37"/>
      <c r="AF56" s="37"/>
      <c r="AG56" s="37"/>
      <c r="AH56" s="37"/>
      <c r="AI56" s="36"/>
      <c r="AJ56" s="60"/>
    </row>
    <row r="57" spans="1:36" s="59" customFormat="1" hidden="1" x14ac:dyDescent="0.25">
      <c r="A57" s="45"/>
      <c r="B57" s="35" t="s">
        <v>16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4"/>
      <c r="Q57" s="53"/>
      <c r="R57" s="52"/>
      <c r="S57" s="52"/>
      <c r="T57" s="52"/>
      <c r="U57" s="51"/>
      <c r="V57" s="39"/>
      <c r="W57" s="38"/>
      <c r="X57" s="38"/>
      <c r="Y57" s="38"/>
      <c r="Z57" s="37"/>
      <c r="AA57" s="37"/>
      <c r="AB57" s="37"/>
      <c r="AC57" s="37"/>
      <c r="AD57" s="37"/>
      <c r="AE57" s="37"/>
      <c r="AF57" s="37"/>
      <c r="AG57" s="37"/>
      <c r="AH57" s="37"/>
      <c r="AI57" s="47"/>
      <c r="AJ57" s="60"/>
    </row>
    <row r="58" spans="1:36" s="59" customFormat="1" hidden="1" x14ac:dyDescent="0.25">
      <c r="A58" s="45"/>
      <c r="B58" s="35" t="s">
        <v>15</v>
      </c>
      <c r="C58" s="46"/>
      <c r="D58" s="46"/>
      <c r="E58" s="46"/>
      <c r="F58" s="46"/>
      <c r="G58" s="43"/>
      <c r="H58" s="43"/>
      <c r="I58" s="43"/>
      <c r="J58" s="43"/>
      <c r="K58" s="43"/>
      <c r="L58" s="43"/>
      <c r="M58" s="43"/>
      <c r="N58" s="43"/>
      <c r="O58" s="43"/>
      <c r="P58" s="42"/>
      <c r="Q58" s="19"/>
      <c r="R58" s="41"/>
      <c r="S58" s="41"/>
      <c r="T58" s="41"/>
      <c r="U58" s="40"/>
      <c r="V58" s="39"/>
      <c r="W58" s="38"/>
      <c r="X58" s="38"/>
      <c r="Y58" s="38"/>
      <c r="Z58" s="37"/>
      <c r="AA58" s="37"/>
      <c r="AB58" s="37"/>
      <c r="AC58" s="37"/>
      <c r="AD58" s="37"/>
      <c r="AE58" s="37"/>
      <c r="AF58" s="37"/>
      <c r="AG58" s="37"/>
      <c r="AH58" s="37"/>
      <c r="AI58" s="36"/>
      <c r="AJ58" s="60"/>
    </row>
    <row r="59" spans="1:36" s="59" customFormat="1" hidden="1" x14ac:dyDescent="0.25">
      <c r="A59" s="45"/>
      <c r="B59" s="35" t="s">
        <v>14</v>
      </c>
      <c r="C59" s="46"/>
      <c r="D59" s="46"/>
      <c r="E59" s="46"/>
      <c r="F59" s="46"/>
      <c r="G59" s="43"/>
      <c r="H59" s="43"/>
      <c r="I59" s="43"/>
      <c r="J59" s="43"/>
      <c r="K59" s="43"/>
      <c r="L59" s="43"/>
      <c r="M59" s="43"/>
      <c r="N59" s="43"/>
      <c r="O59" s="43"/>
      <c r="P59" s="42"/>
      <c r="Q59" s="53"/>
      <c r="R59" s="52"/>
      <c r="S59" s="52"/>
      <c r="T59" s="52"/>
      <c r="U59" s="51"/>
      <c r="V59" s="39"/>
      <c r="W59" s="38"/>
      <c r="X59" s="38"/>
      <c r="Y59" s="38"/>
      <c r="Z59" s="37"/>
      <c r="AA59" s="37"/>
      <c r="AB59" s="37"/>
      <c r="AC59" s="37"/>
      <c r="AD59" s="37"/>
      <c r="AE59" s="37"/>
      <c r="AF59" s="37"/>
      <c r="AG59" s="37"/>
      <c r="AH59" s="37"/>
      <c r="AI59" s="36"/>
      <c r="AJ59" s="60"/>
    </row>
    <row r="60" spans="1:36" s="59" customFormat="1" hidden="1" x14ac:dyDescent="0.25">
      <c r="A60" s="45"/>
      <c r="B60" s="35" t="s">
        <v>13</v>
      </c>
      <c r="C60" s="46"/>
      <c r="D60" s="46"/>
      <c r="E60" s="46"/>
      <c r="F60" s="46"/>
      <c r="G60" s="43"/>
      <c r="H60" s="43"/>
      <c r="I60" s="43"/>
      <c r="J60" s="43"/>
      <c r="K60" s="43"/>
      <c r="L60" s="43"/>
      <c r="M60" s="43"/>
      <c r="N60" s="43"/>
      <c r="O60" s="43"/>
      <c r="P60" s="42"/>
      <c r="Q60" s="53"/>
      <c r="R60" s="52"/>
      <c r="S60" s="52"/>
      <c r="T60" s="52"/>
      <c r="U60" s="51"/>
      <c r="V60" s="39"/>
      <c r="W60" s="38"/>
      <c r="X60" s="38"/>
      <c r="Y60" s="38"/>
      <c r="Z60" s="37"/>
      <c r="AA60" s="37"/>
      <c r="AB60" s="37"/>
      <c r="AC60" s="37"/>
      <c r="AD60" s="37"/>
      <c r="AE60" s="37"/>
      <c r="AF60" s="37"/>
      <c r="AG60" s="37"/>
      <c r="AH60" s="37"/>
      <c r="AI60" s="36"/>
      <c r="AJ60" s="60"/>
    </row>
    <row r="61" spans="1:36" s="59" customFormat="1" hidden="1" x14ac:dyDescent="0.25">
      <c r="A61" s="45"/>
      <c r="B61" s="35" t="s">
        <v>12</v>
      </c>
      <c r="C61" s="46"/>
      <c r="D61" s="46"/>
      <c r="E61" s="46"/>
      <c r="F61" s="46"/>
      <c r="G61" s="43"/>
      <c r="H61" s="43"/>
      <c r="I61" s="43"/>
      <c r="J61" s="43"/>
      <c r="K61" s="43"/>
      <c r="L61" s="43"/>
      <c r="M61" s="43"/>
      <c r="N61" s="43"/>
      <c r="O61" s="43"/>
      <c r="P61" s="42"/>
      <c r="Q61" s="53"/>
      <c r="R61" s="52"/>
      <c r="S61" s="52"/>
      <c r="T61" s="52"/>
      <c r="U61" s="51"/>
      <c r="V61" s="39"/>
      <c r="W61" s="38"/>
      <c r="X61" s="38"/>
      <c r="Y61" s="38"/>
      <c r="Z61" s="37"/>
      <c r="AA61" s="37"/>
      <c r="AB61" s="37"/>
      <c r="AC61" s="37"/>
      <c r="AD61" s="37"/>
      <c r="AE61" s="37"/>
      <c r="AF61" s="37"/>
      <c r="AG61" s="37"/>
      <c r="AH61" s="37"/>
      <c r="AI61" s="36"/>
      <c r="AJ61" s="60"/>
    </row>
    <row r="62" spans="1:36" s="59" customFormat="1" hidden="1" x14ac:dyDescent="0.25">
      <c r="A62" s="45"/>
      <c r="B62" s="35"/>
      <c r="C62" s="46"/>
      <c r="D62" s="46"/>
      <c r="E62" s="46"/>
      <c r="F62" s="46"/>
      <c r="G62" s="43"/>
      <c r="H62" s="43"/>
      <c r="I62" s="43"/>
      <c r="J62" s="43"/>
      <c r="K62" s="43"/>
      <c r="L62" s="43"/>
      <c r="M62" s="43"/>
      <c r="N62" s="43"/>
      <c r="O62" s="43"/>
      <c r="P62" s="42"/>
      <c r="Q62" s="53"/>
      <c r="R62" s="52"/>
      <c r="S62" s="52"/>
      <c r="T62" s="52"/>
      <c r="U62" s="51"/>
      <c r="V62" s="39"/>
      <c r="W62" s="38"/>
      <c r="X62" s="38"/>
      <c r="Y62" s="38"/>
      <c r="Z62" s="37"/>
      <c r="AA62" s="37"/>
      <c r="AB62" s="37"/>
      <c r="AC62" s="37"/>
      <c r="AD62" s="37"/>
      <c r="AE62" s="37"/>
      <c r="AF62" s="37"/>
      <c r="AG62" s="37"/>
      <c r="AH62" s="37"/>
      <c r="AI62" s="36"/>
      <c r="AJ62" s="60"/>
    </row>
    <row r="63" spans="1:36" s="59" customFormat="1" hidden="1" x14ac:dyDescent="0.25">
      <c r="A63" s="45"/>
      <c r="B63" s="35" t="s">
        <v>11</v>
      </c>
      <c r="C63" s="46"/>
      <c r="D63" s="46"/>
      <c r="E63" s="46"/>
      <c r="F63" s="46"/>
      <c r="G63" s="43"/>
      <c r="H63" s="43"/>
      <c r="I63" s="43"/>
      <c r="J63" s="43"/>
      <c r="K63" s="43"/>
      <c r="L63" s="43"/>
      <c r="M63" s="43"/>
      <c r="N63" s="43"/>
      <c r="O63" s="43"/>
      <c r="P63" s="42"/>
      <c r="Q63" s="53"/>
      <c r="R63" s="52"/>
      <c r="S63" s="52"/>
      <c r="T63" s="52"/>
      <c r="U63" s="51"/>
      <c r="V63" s="39"/>
      <c r="W63" s="38"/>
      <c r="X63" s="38"/>
      <c r="Y63" s="38"/>
      <c r="Z63" s="37"/>
      <c r="AA63" s="37"/>
      <c r="AB63" s="37"/>
      <c r="AC63" s="37"/>
      <c r="AD63" s="37"/>
      <c r="AE63" s="37"/>
      <c r="AF63" s="37"/>
      <c r="AG63" s="37"/>
      <c r="AH63" s="37"/>
      <c r="AI63" s="36"/>
      <c r="AJ63" s="60"/>
    </row>
    <row r="64" spans="1:36" s="59" customFormat="1" hidden="1" x14ac:dyDescent="0.25">
      <c r="A64" s="45"/>
      <c r="B64" s="35"/>
      <c r="C64" s="46"/>
      <c r="D64" s="46"/>
      <c r="E64" s="46"/>
      <c r="F64" s="46"/>
      <c r="G64" s="43"/>
      <c r="H64" s="43"/>
      <c r="I64" s="43"/>
      <c r="J64" s="43"/>
      <c r="K64" s="43"/>
      <c r="L64" s="43"/>
      <c r="M64" s="43"/>
      <c r="N64" s="43"/>
      <c r="O64" s="43"/>
      <c r="P64" s="42"/>
      <c r="Q64" s="53"/>
      <c r="R64" s="52"/>
      <c r="S64" s="52"/>
      <c r="T64" s="52"/>
      <c r="U64" s="51"/>
      <c r="V64" s="39"/>
      <c r="W64" s="38"/>
      <c r="X64" s="38"/>
      <c r="Y64" s="38"/>
      <c r="Z64" s="37"/>
      <c r="AA64" s="37"/>
      <c r="AB64" s="37"/>
      <c r="AC64" s="37"/>
      <c r="AD64" s="37"/>
      <c r="AE64" s="37"/>
      <c r="AF64" s="37"/>
      <c r="AG64" s="37"/>
      <c r="AH64" s="37"/>
      <c r="AI64" s="36"/>
      <c r="AJ64" s="60"/>
    </row>
    <row r="65" spans="1:36" s="59" customFormat="1" hidden="1" x14ac:dyDescent="0.25">
      <c r="A65" s="45"/>
      <c r="B65" s="35" t="s">
        <v>10</v>
      </c>
      <c r="C65" s="63"/>
      <c r="D65" s="63"/>
      <c r="E65" s="63"/>
      <c r="F65" s="63"/>
      <c r="G65" s="43"/>
      <c r="H65" s="43"/>
      <c r="I65" s="43"/>
      <c r="J65" s="43"/>
      <c r="K65" s="43"/>
      <c r="L65" s="43"/>
      <c r="M65" s="43"/>
      <c r="N65" s="43"/>
      <c r="O65" s="43"/>
      <c r="P65" s="42"/>
      <c r="Q65" s="19"/>
      <c r="R65" s="41"/>
      <c r="S65" s="41"/>
      <c r="T65" s="41"/>
      <c r="U65" s="40"/>
      <c r="V65" s="39"/>
      <c r="W65" s="38"/>
      <c r="X65" s="38"/>
      <c r="Y65" s="38"/>
      <c r="Z65" s="37"/>
      <c r="AA65" s="37"/>
      <c r="AB65" s="37"/>
      <c r="AC65" s="37"/>
      <c r="AD65" s="37"/>
      <c r="AE65" s="37"/>
      <c r="AF65" s="37"/>
      <c r="AG65" s="37"/>
      <c r="AH65" s="37"/>
      <c r="AI65" s="36"/>
      <c r="AJ65" s="60"/>
    </row>
    <row r="66" spans="1:36" s="59" customFormat="1" hidden="1" x14ac:dyDescent="0.25">
      <c r="A66" s="45"/>
      <c r="B66" s="35"/>
      <c r="C66" s="63"/>
      <c r="D66" s="63"/>
      <c r="E66" s="63"/>
      <c r="F66" s="63"/>
      <c r="G66" s="43"/>
      <c r="H66" s="43"/>
      <c r="I66" s="43"/>
      <c r="J66" s="43"/>
      <c r="K66" s="43"/>
      <c r="L66" s="43"/>
      <c r="M66" s="43"/>
      <c r="N66" s="43"/>
      <c r="O66" s="43"/>
      <c r="P66" s="42"/>
      <c r="Q66" s="19"/>
      <c r="R66" s="41"/>
      <c r="S66" s="41"/>
      <c r="T66" s="41"/>
      <c r="U66" s="40"/>
      <c r="V66" s="39"/>
      <c r="W66" s="38"/>
      <c r="X66" s="38"/>
      <c r="Y66" s="38"/>
      <c r="Z66" s="37"/>
      <c r="AA66" s="37"/>
      <c r="AB66" s="37"/>
      <c r="AC66" s="37"/>
      <c r="AD66" s="37"/>
      <c r="AE66" s="37"/>
      <c r="AF66" s="37"/>
      <c r="AG66" s="37"/>
      <c r="AH66" s="37"/>
      <c r="AI66" s="36"/>
      <c r="AJ66" s="60"/>
    </row>
    <row r="67" spans="1:36" s="64" customFormat="1" x14ac:dyDescent="0.25">
      <c r="A67" s="45" t="s">
        <v>84</v>
      </c>
      <c r="B67" s="44" t="s">
        <v>83</v>
      </c>
      <c r="C67" s="87"/>
      <c r="D67" s="87"/>
      <c r="E67" s="87"/>
      <c r="F67" s="87"/>
      <c r="G67" s="55"/>
      <c r="H67" s="55"/>
      <c r="I67" s="55"/>
      <c r="J67" s="55"/>
      <c r="K67" s="55"/>
      <c r="L67" s="55"/>
      <c r="M67" s="55"/>
      <c r="N67" s="55"/>
      <c r="O67" s="55"/>
      <c r="P67" s="54"/>
      <c r="Q67" s="53">
        <f>Q68+Q69</f>
        <v>0</v>
      </c>
      <c r="R67" s="52">
        <f>R68+R69</f>
        <v>0</v>
      </c>
      <c r="S67" s="52">
        <f>S68+S69</f>
        <v>0</v>
      </c>
      <c r="T67" s="52">
        <f>T68+T69</f>
        <v>0</v>
      </c>
      <c r="U67" s="51">
        <f>U68+U69</f>
        <v>0</v>
      </c>
      <c r="V67" s="50"/>
      <c r="W67" s="49"/>
      <c r="X67" s="49"/>
      <c r="Y67" s="49"/>
      <c r="Z67" s="48"/>
      <c r="AA67" s="48"/>
      <c r="AB67" s="48"/>
      <c r="AC67" s="48"/>
      <c r="AD67" s="48"/>
      <c r="AE67" s="48"/>
      <c r="AF67" s="48"/>
      <c r="AG67" s="48"/>
      <c r="AH67" s="48"/>
      <c r="AI67" s="47"/>
      <c r="AJ67" s="65"/>
    </row>
    <row r="68" spans="1:36" s="59" customFormat="1" hidden="1" x14ac:dyDescent="0.25">
      <c r="A68" s="22"/>
      <c r="B68" s="21"/>
      <c r="C68" s="63"/>
      <c r="D68" s="63"/>
      <c r="E68" s="63"/>
      <c r="F68" s="63"/>
      <c r="G68" s="43"/>
      <c r="H68" s="43"/>
      <c r="I68" s="43"/>
      <c r="J68" s="43"/>
      <c r="K68" s="43"/>
      <c r="L68" s="43"/>
      <c r="M68" s="43"/>
      <c r="N68" s="43"/>
      <c r="O68" s="43"/>
      <c r="P68" s="42"/>
      <c r="Q68" s="19"/>
      <c r="R68" s="41"/>
      <c r="S68" s="41"/>
      <c r="T68" s="41"/>
      <c r="U68" s="40"/>
      <c r="V68" s="39"/>
      <c r="W68" s="38"/>
      <c r="X68" s="38"/>
      <c r="Y68" s="38"/>
      <c r="Z68" s="37"/>
      <c r="AA68" s="37"/>
      <c r="AB68" s="37"/>
      <c r="AC68" s="37"/>
      <c r="AD68" s="37"/>
      <c r="AE68" s="37"/>
      <c r="AF68" s="37"/>
      <c r="AG68" s="37"/>
      <c r="AH68" s="37"/>
      <c r="AI68" s="36"/>
      <c r="AJ68" s="60"/>
    </row>
    <row r="69" spans="1:36" s="59" customFormat="1" hidden="1" x14ac:dyDescent="0.25">
      <c r="A69" s="22"/>
      <c r="B69" s="35"/>
      <c r="C69" s="63"/>
      <c r="D69" s="63"/>
      <c r="E69" s="63"/>
      <c r="F69" s="63"/>
      <c r="G69" s="43"/>
      <c r="H69" s="43"/>
      <c r="I69" s="43"/>
      <c r="J69" s="43"/>
      <c r="K69" s="43"/>
      <c r="L69" s="43"/>
      <c r="M69" s="43"/>
      <c r="N69" s="43"/>
      <c r="O69" s="43"/>
      <c r="P69" s="42"/>
      <c r="Q69" s="19"/>
      <c r="R69" s="41"/>
      <c r="S69" s="41"/>
      <c r="T69" s="41"/>
      <c r="U69" s="40"/>
      <c r="V69" s="39"/>
      <c r="W69" s="38"/>
      <c r="X69" s="38"/>
      <c r="Y69" s="38"/>
      <c r="Z69" s="37"/>
      <c r="AA69" s="37"/>
      <c r="AB69" s="37"/>
      <c r="AC69" s="37"/>
      <c r="AD69" s="37"/>
      <c r="AE69" s="37"/>
      <c r="AF69" s="37"/>
      <c r="AG69" s="37"/>
      <c r="AH69" s="37"/>
      <c r="AI69" s="36"/>
      <c r="AJ69" s="60"/>
    </row>
    <row r="70" spans="1:36" s="64" customFormat="1" ht="31.5" x14ac:dyDescent="0.25">
      <c r="A70" s="45" t="s">
        <v>82</v>
      </c>
      <c r="B70" s="44" t="s">
        <v>81</v>
      </c>
      <c r="C70" s="87"/>
      <c r="D70" s="87"/>
      <c r="E70" s="87"/>
      <c r="F70" s="87"/>
      <c r="G70" s="55"/>
      <c r="H70" s="55"/>
      <c r="I70" s="55"/>
      <c r="J70" s="55"/>
      <c r="K70" s="55"/>
      <c r="L70" s="55"/>
      <c r="M70" s="55"/>
      <c r="N70" s="55"/>
      <c r="O70" s="55"/>
      <c r="P70" s="54"/>
      <c r="Q70" s="53">
        <f>Q71+Q72</f>
        <v>0.52570000000000006</v>
      </c>
      <c r="R70" s="52">
        <f>R71+R72</f>
        <v>0</v>
      </c>
      <c r="S70" s="52">
        <f>S71+S72</f>
        <v>0.17853200000000002</v>
      </c>
      <c r="T70" s="52">
        <f>T71+T72</f>
        <v>0.32166799999999995</v>
      </c>
      <c r="U70" s="51">
        <f>U71+U72</f>
        <v>2.5500000000000002E-2</v>
      </c>
      <c r="V70" s="50"/>
      <c r="W70" s="49"/>
      <c r="X70" s="49"/>
      <c r="Y70" s="49"/>
      <c r="Z70" s="48"/>
      <c r="AA70" s="48"/>
      <c r="AB70" s="48"/>
      <c r="AC70" s="48"/>
      <c r="AD70" s="48"/>
      <c r="AE70" s="48"/>
      <c r="AF70" s="48"/>
      <c r="AG70" s="48"/>
      <c r="AH70" s="48"/>
      <c r="AI70" s="47"/>
      <c r="AJ70" s="65"/>
    </row>
    <row r="71" spans="1:36" s="59" customFormat="1" x14ac:dyDescent="0.25">
      <c r="A71" s="22" t="s">
        <v>80</v>
      </c>
      <c r="B71" s="21" t="s">
        <v>79</v>
      </c>
      <c r="C71" s="63"/>
      <c r="D71" s="63"/>
      <c r="E71" s="63"/>
      <c r="F71" s="63"/>
      <c r="G71" s="43"/>
      <c r="H71" s="43"/>
      <c r="I71" s="43"/>
      <c r="J71" s="43"/>
      <c r="K71" s="43"/>
      <c r="L71" s="43"/>
      <c r="M71" s="43"/>
      <c r="N71" s="43"/>
      <c r="O71" s="43"/>
      <c r="P71" s="42"/>
      <c r="Q71" s="19">
        <f>R71+S71+T71+U71</f>
        <v>0.35039999999999999</v>
      </c>
      <c r="R71" s="41"/>
      <c r="S71" s="41">
        <f>0.3504-T71-U71</f>
        <v>0.11887600000000002</v>
      </c>
      <c r="T71" s="41">
        <f>0.1818*1.18</f>
        <v>0.21452399999999996</v>
      </c>
      <c r="U71" s="40">
        <v>1.7000000000000001E-2</v>
      </c>
      <c r="V71" s="39"/>
      <c r="W71" s="38"/>
      <c r="X71" s="38"/>
      <c r="Y71" s="38"/>
      <c r="Z71" s="37"/>
      <c r="AA71" s="37"/>
      <c r="AB71" s="37"/>
      <c r="AC71" s="37"/>
      <c r="AD71" s="37"/>
      <c r="AE71" s="37"/>
      <c r="AF71" s="37"/>
      <c r="AG71" s="37"/>
      <c r="AH71" s="37"/>
      <c r="AI71" s="36"/>
      <c r="AJ71" s="60"/>
    </row>
    <row r="72" spans="1:36" s="59" customFormat="1" x14ac:dyDescent="0.25">
      <c r="A72" s="22" t="s">
        <v>78</v>
      </c>
      <c r="B72" s="21" t="s">
        <v>77</v>
      </c>
      <c r="C72" s="63"/>
      <c r="D72" s="63"/>
      <c r="E72" s="63"/>
      <c r="F72" s="63"/>
      <c r="G72" s="43"/>
      <c r="H72" s="43"/>
      <c r="I72" s="43"/>
      <c r="J72" s="43"/>
      <c r="K72" s="43"/>
      <c r="L72" s="43"/>
      <c r="M72" s="43"/>
      <c r="N72" s="43"/>
      <c r="O72" s="43"/>
      <c r="P72" s="42"/>
      <c r="Q72" s="19">
        <f>R72+S72+T72+U72</f>
        <v>0.17530000000000001</v>
      </c>
      <c r="R72" s="41"/>
      <c r="S72" s="41">
        <f>0.1753-T72-U72</f>
        <v>5.9656000000000008E-2</v>
      </c>
      <c r="T72" s="41">
        <f>0.0908*1.18</f>
        <v>0.107144</v>
      </c>
      <c r="U72" s="40">
        <v>8.5000000000000006E-3</v>
      </c>
      <c r="V72" s="39"/>
      <c r="W72" s="38"/>
      <c r="X72" s="38"/>
      <c r="Y72" s="38"/>
      <c r="Z72" s="37"/>
      <c r="AA72" s="37"/>
      <c r="AB72" s="37"/>
      <c r="AC72" s="37"/>
      <c r="AD72" s="37"/>
      <c r="AE72" s="37"/>
      <c r="AF72" s="37"/>
      <c r="AG72" s="37"/>
      <c r="AH72" s="37"/>
      <c r="AI72" s="36"/>
      <c r="AJ72" s="60"/>
    </row>
    <row r="73" spans="1:36" s="64" customFormat="1" x14ac:dyDescent="0.25">
      <c r="A73" s="45" t="s">
        <v>76</v>
      </c>
      <c r="B73" s="44" t="s">
        <v>75</v>
      </c>
      <c r="C73" s="87"/>
      <c r="D73" s="87"/>
      <c r="E73" s="87"/>
      <c r="F73" s="87"/>
      <c r="G73" s="55"/>
      <c r="H73" s="55"/>
      <c r="I73" s="55"/>
      <c r="J73" s="55"/>
      <c r="K73" s="85"/>
      <c r="L73" s="85"/>
      <c r="M73" s="85"/>
      <c r="N73" s="55"/>
      <c r="O73" s="55"/>
      <c r="P73" s="54"/>
      <c r="Q73" s="53">
        <f>SUM(Q74:Q76)</f>
        <v>3.2227000000000001</v>
      </c>
      <c r="R73" s="52">
        <f>SUM(R74:R76)</f>
        <v>0</v>
      </c>
      <c r="S73" s="52">
        <f>SUM(S74:S76)</f>
        <v>0</v>
      </c>
      <c r="T73" s="52">
        <f>SUM(T74:T76)</f>
        <v>3.2227000000000001</v>
      </c>
      <c r="U73" s="51">
        <f>SUM(U74:U76)</f>
        <v>0</v>
      </c>
      <c r="V73" s="50"/>
      <c r="W73" s="49"/>
      <c r="X73" s="49"/>
      <c r="Y73" s="49"/>
      <c r="Z73" s="48"/>
      <c r="AA73" s="48"/>
      <c r="AB73" s="48"/>
      <c r="AC73" s="48"/>
      <c r="AD73" s="48"/>
      <c r="AE73" s="48"/>
      <c r="AF73" s="48"/>
      <c r="AG73" s="48"/>
      <c r="AH73" s="48"/>
      <c r="AI73" s="47"/>
      <c r="AJ73" s="65"/>
    </row>
    <row r="74" spans="1:36" s="59" customFormat="1" ht="31.5" x14ac:dyDescent="0.25">
      <c r="A74" s="22" t="s">
        <v>74</v>
      </c>
      <c r="B74" s="89" t="s">
        <v>73</v>
      </c>
      <c r="C74" s="63"/>
      <c r="D74" s="63"/>
      <c r="E74" s="63"/>
      <c r="F74" s="63"/>
      <c r="G74" s="43"/>
      <c r="H74" s="43"/>
      <c r="I74" s="43"/>
      <c r="J74" s="43"/>
      <c r="K74" s="88"/>
      <c r="L74" s="88"/>
      <c r="M74" s="88"/>
      <c r="N74" s="43"/>
      <c r="O74" s="43"/>
      <c r="P74" s="42"/>
      <c r="Q74" s="19">
        <f>R74+S74+T74+U74</f>
        <v>0.34760000000000002</v>
      </c>
      <c r="R74" s="41"/>
      <c r="S74" s="41"/>
      <c r="T74" s="41">
        <v>0.34760000000000002</v>
      </c>
      <c r="U74" s="40"/>
      <c r="V74" s="39"/>
      <c r="W74" s="38"/>
      <c r="X74" s="38"/>
      <c r="Y74" s="38"/>
      <c r="Z74" s="37"/>
      <c r="AA74" s="37"/>
      <c r="AB74" s="37"/>
      <c r="AC74" s="37"/>
      <c r="AD74" s="37"/>
      <c r="AE74" s="37"/>
      <c r="AF74" s="37"/>
      <c r="AG74" s="37"/>
      <c r="AH74" s="37"/>
      <c r="AI74" s="36"/>
      <c r="AJ74" s="60"/>
    </row>
    <row r="75" spans="1:36" s="59" customFormat="1" ht="47.25" x14ac:dyDescent="0.25">
      <c r="A75" s="22" t="s">
        <v>72</v>
      </c>
      <c r="B75" s="89" t="s">
        <v>71</v>
      </c>
      <c r="C75" s="63"/>
      <c r="D75" s="63"/>
      <c r="E75" s="63"/>
      <c r="F75" s="63"/>
      <c r="G75" s="43"/>
      <c r="H75" s="43"/>
      <c r="I75" s="43"/>
      <c r="J75" s="43"/>
      <c r="K75" s="88"/>
      <c r="L75" s="88"/>
      <c r="M75" s="88"/>
      <c r="N75" s="43"/>
      <c r="O75" s="43"/>
      <c r="P75" s="42"/>
      <c r="Q75" s="19">
        <f>R75+S75+T75+U75</f>
        <v>0.42809999999999998</v>
      </c>
      <c r="R75" s="41"/>
      <c r="S75" s="41"/>
      <c r="T75" s="41">
        <v>0.42809999999999998</v>
      </c>
      <c r="U75" s="40"/>
      <c r="V75" s="39">
        <v>0</v>
      </c>
      <c r="W75" s="38"/>
      <c r="X75" s="38"/>
      <c r="Y75" s="38"/>
      <c r="Z75" s="37"/>
      <c r="AA75" s="37"/>
      <c r="AB75" s="37"/>
      <c r="AC75" s="37"/>
      <c r="AD75" s="37"/>
      <c r="AE75" s="37"/>
      <c r="AF75" s="37"/>
      <c r="AG75" s="37"/>
      <c r="AH75" s="37"/>
      <c r="AI75" s="36"/>
      <c r="AJ75" s="60"/>
    </row>
    <row r="76" spans="1:36" s="59" customFormat="1" x14ac:dyDescent="0.25">
      <c r="A76" s="22" t="s">
        <v>70</v>
      </c>
      <c r="B76" s="89" t="s">
        <v>69</v>
      </c>
      <c r="C76" s="63"/>
      <c r="D76" s="63"/>
      <c r="E76" s="63"/>
      <c r="F76" s="63"/>
      <c r="G76" s="43"/>
      <c r="H76" s="43"/>
      <c r="I76" s="43"/>
      <c r="J76" s="43"/>
      <c r="K76" s="88"/>
      <c r="L76" s="88"/>
      <c r="M76" s="88"/>
      <c r="N76" s="43"/>
      <c r="O76" s="43"/>
      <c r="P76" s="42"/>
      <c r="Q76" s="19">
        <f>R76+S76+T76+U76</f>
        <v>2.4470000000000001</v>
      </c>
      <c r="R76" s="41"/>
      <c r="S76" s="41"/>
      <c r="T76" s="41">
        <v>2.4470000000000001</v>
      </c>
      <c r="U76" s="40"/>
      <c r="V76" s="39"/>
      <c r="W76" s="38"/>
      <c r="X76" s="38"/>
      <c r="Y76" s="38"/>
      <c r="Z76" s="37"/>
      <c r="AA76" s="37"/>
      <c r="AB76" s="37"/>
      <c r="AC76" s="37"/>
      <c r="AD76" s="37"/>
      <c r="AE76" s="37"/>
      <c r="AF76" s="37"/>
      <c r="AG76" s="37"/>
      <c r="AH76" s="37"/>
      <c r="AI76" s="36"/>
      <c r="AJ76" s="60"/>
    </row>
    <row r="77" spans="1:36" s="59" customFormat="1" ht="31.5" x14ac:dyDescent="0.25">
      <c r="A77" s="45" t="s">
        <v>68</v>
      </c>
      <c r="B77" s="44" t="s">
        <v>67</v>
      </c>
      <c r="C77" s="63"/>
      <c r="D77" s="63"/>
      <c r="E77" s="63"/>
      <c r="F77" s="63"/>
      <c r="G77" s="43"/>
      <c r="H77" s="43"/>
      <c r="I77" s="43"/>
      <c r="J77" s="43"/>
      <c r="K77" s="43"/>
      <c r="L77" s="43"/>
      <c r="M77" s="43"/>
      <c r="N77" s="43"/>
      <c r="O77" s="43"/>
      <c r="P77" s="42"/>
      <c r="Q77" s="53"/>
      <c r="R77" s="52"/>
      <c r="S77" s="52"/>
      <c r="T77" s="52"/>
      <c r="U77" s="51"/>
      <c r="V77" s="39"/>
      <c r="W77" s="38"/>
      <c r="X77" s="38"/>
      <c r="Y77" s="38"/>
      <c r="Z77" s="37"/>
      <c r="AA77" s="37"/>
      <c r="AB77" s="37"/>
      <c r="AC77" s="37"/>
      <c r="AD77" s="37"/>
      <c r="AE77" s="37"/>
      <c r="AF77" s="37"/>
      <c r="AG77" s="37"/>
      <c r="AH77" s="37"/>
      <c r="AI77" s="36"/>
      <c r="AJ77" s="60"/>
    </row>
    <row r="78" spans="1:36" s="59" customFormat="1" hidden="1" x14ac:dyDescent="0.25">
      <c r="A78" s="45"/>
      <c r="B78" s="35" t="s">
        <v>13</v>
      </c>
      <c r="C78" s="63"/>
      <c r="D78" s="63"/>
      <c r="E78" s="63"/>
      <c r="F78" s="63"/>
      <c r="G78" s="43"/>
      <c r="H78" s="43"/>
      <c r="I78" s="43"/>
      <c r="J78" s="43"/>
      <c r="K78" s="43"/>
      <c r="L78" s="43"/>
      <c r="M78" s="43"/>
      <c r="N78" s="43"/>
      <c r="O78" s="43"/>
      <c r="P78" s="42"/>
      <c r="Q78" s="19"/>
      <c r="R78" s="41"/>
      <c r="S78" s="41"/>
      <c r="T78" s="41"/>
      <c r="U78" s="40"/>
      <c r="V78" s="39"/>
      <c r="W78" s="38"/>
      <c r="X78" s="38"/>
      <c r="Y78" s="38"/>
      <c r="Z78" s="37"/>
      <c r="AA78" s="37"/>
      <c r="AB78" s="37"/>
      <c r="AC78" s="37"/>
      <c r="AD78" s="37"/>
      <c r="AE78" s="37"/>
      <c r="AF78" s="37"/>
      <c r="AG78" s="37"/>
      <c r="AH78" s="37"/>
      <c r="AI78" s="36"/>
      <c r="AJ78" s="60"/>
    </row>
    <row r="79" spans="1:36" s="59" customFormat="1" hidden="1" x14ac:dyDescent="0.25">
      <c r="A79" s="45"/>
      <c r="B79" s="35" t="s">
        <v>12</v>
      </c>
      <c r="C79" s="46"/>
      <c r="D79" s="46"/>
      <c r="E79" s="46"/>
      <c r="F79" s="46"/>
      <c r="G79" s="43"/>
      <c r="H79" s="43"/>
      <c r="I79" s="43"/>
      <c r="J79" s="43"/>
      <c r="K79" s="43"/>
      <c r="L79" s="43"/>
      <c r="M79" s="43"/>
      <c r="N79" s="43"/>
      <c r="O79" s="43"/>
      <c r="P79" s="42"/>
      <c r="Q79" s="19"/>
      <c r="R79" s="41"/>
      <c r="S79" s="41"/>
      <c r="T79" s="41"/>
      <c r="U79" s="40"/>
      <c r="V79" s="39"/>
      <c r="W79" s="38"/>
      <c r="X79" s="38"/>
      <c r="Y79" s="38"/>
      <c r="Z79" s="37"/>
      <c r="AA79" s="37"/>
      <c r="AB79" s="37"/>
      <c r="AC79" s="37"/>
      <c r="AD79" s="37"/>
      <c r="AE79" s="37"/>
      <c r="AF79" s="37"/>
      <c r="AG79" s="37"/>
      <c r="AH79" s="37"/>
      <c r="AI79" s="36"/>
      <c r="AJ79" s="60"/>
    </row>
    <row r="80" spans="1:36" s="59" customFormat="1" hidden="1" x14ac:dyDescent="0.25">
      <c r="A80" s="45"/>
      <c r="B80" s="35" t="s">
        <v>11</v>
      </c>
      <c r="C80" s="46"/>
      <c r="D80" s="46"/>
      <c r="E80" s="46"/>
      <c r="F80" s="46"/>
      <c r="G80" s="43"/>
      <c r="H80" s="43"/>
      <c r="I80" s="43"/>
      <c r="J80" s="43"/>
      <c r="K80" s="43"/>
      <c r="L80" s="43"/>
      <c r="M80" s="43"/>
      <c r="N80" s="43"/>
      <c r="O80" s="43"/>
      <c r="P80" s="42"/>
      <c r="Q80" s="19"/>
      <c r="R80" s="41"/>
      <c r="S80" s="41"/>
      <c r="T80" s="41"/>
      <c r="U80" s="40"/>
      <c r="V80" s="39"/>
      <c r="W80" s="38"/>
      <c r="X80" s="38"/>
      <c r="Y80" s="38"/>
      <c r="Z80" s="37"/>
      <c r="AA80" s="37"/>
      <c r="AB80" s="37"/>
      <c r="AC80" s="37"/>
      <c r="AD80" s="37"/>
      <c r="AE80" s="37"/>
      <c r="AF80" s="37"/>
      <c r="AG80" s="37"/>
      <c r="AH80" s="37"/>
      <c r="AI80" s="36"/>
      <c r="AJ80" s="60"/>
    </row>
    <row r="81" spans="1:36" s="64" customFormat="1" x14ac:dyDescent="0.25">
      <c r="A81" s="45" t="s">
        <v>66</v>
      </c>
      <c r="B81" s="44" t="s">
        <v>32</v>
      </c>
      <c r="C81" s="86"/>
      <c r="D81" s="86"/>
      <c r="E81" s="86"/>
      <c r="F81" s="86"/>
      <c r="G81" s="55"/>
      <c r="H81" s="55"/>
      <c r="I81" s="55"/>
      <c r="J81" s="55"/>
      <c r="K81" s="55"/>
      <c r="L81" s="55"/>
      <c r="M81" s="55"/>
      <c r="N81" s="55"/>
      <c r="O81" s="55"/>
      <c r="P81" s="54"/>
      <c r="Q81" s="53">
        <f>Q82</f>
        <v>0</v>
      </c>
      <c r="R81" s="52">
        <f>R82</f>
        <v>0</v>
      </c>
      <c r="S81" s="52">
        <f>S82</f>
        <v>0</v>
      </c>
      <c r="T81" s="52">
        <f>T82</f>
        <v>0</v>
      </c>
      <c r="U81" s="51">
        <f>U82</f>
        <v>0</v>
      </c>
      <c r="V81" s="50"/>
      <c r="W81" s="49"/>
      <c r="X81" s="49"/>
      <c r="Y81" s="49"/>
      <c r="Z81" s="48"/>
      <c r="AA81" s="48"/>
      <c r="AB81" s="48"/>
      <c r="AC81" s="48"/>
      <c r="AD81" s="48"/>
      <c r="AE81" s="48"/>
      <c r="AF81" s="48"/>
      <c r="AG81" s="48"/>
      <c r="AH81" s="48"/>
      <c r="AI81" s="47"/>
      <c r="AJ81" s="65"/>
    </row>
    <row r="82" spans="1:36" s="64" customFormat="1" hidden="1" x14ac:dyDescent="0.25">
      <c r="A82" s="45"/>
      <c r="B82" s="44" t="s">
        <v>31</v>
      </c>
      <c r="C82" s="86"/>
      <c r="D82" s="86"/>
      <c r="E82" s="86"/>
      <c r="F82" s="86"/>
      <c r="G82" s="55"/>
      <c r="H82" s="55"/>
      <c r="I82" s="55"/>
      <c r="J82" s="55"/>
      <c r="K82" s="55"/>
      <c r="L82" s="55"/>
      <c r="M82" s="55"/>
      <c r="N82" s="55"/>
      <c r="O82" s="55"/>
      <c r="P82" s="54"/>
      <c r="Q82" s="53">
        <f>Q83</f>
        <v>0</v>
      </c>
      <c r="R82" s="52">
        <f>R83</f>
        <v>0</v>
      </c>
      <c r="S82" s="52">
        <f>S83</f>
        <v>0</v>
      </c>
      <c r="T82" s="52">
        <f>T83</f>
        <v>0</v>
      </c>
      <c r="U82" s="51">
        <f>U83</f>
        <v>0</v>
      </c>
      <c r="V82" s="50"/>
      <c r="W82" s="49"/>
      <c r="X82" s="49"/>
      <c r="Y82" s="49"/>
      <c r="Z82" s="48"/>
      <c r="AA82" s="48"/>
      <c r="AB82" s="48"/>
      <c r="AC82" s="48"/>
      <c r="AD82" s="48"/>
      <c r="AE82" s="48"/>
      <c r="AF82" s="48"/>
      <c r="AG82" s="48"/>
      <c r="AH82" s="48"/>
      <c r="AI82" s="47"/>
      <c r="AJ82" s="65"/>
    </row>
    <row r="83" spans="1:36" s="64" customFormat="1" hidden="1" x14ac:dyDescent="0.25">
      <c r="A83" s="45"/>
      <c r="B83" s="44" t="s">
        <v>65</v>
      </c>
      <c r="C83" s="86"/>
      <c r="D83" s="86"/>
      <c r="E83" s="86"/>
      <c r="F83" s="86"/>
      <c r="G83" s="55"/>
      <c r="H83" s="55"/>
      <c r="I83" s="55"/>
      <c r="J83" s="55"/>
      <c r="K83" s="55"/>
      <c r="L83" s="55"/>
      <c r="M83" s="55"/>
      <c r="N83" s="55"/>
      <c r="O83" s="55"/>
      <c r="P83" s="54"/>
      <c r="Q83" s="53">
        <f>Q85</f>
        <v>0</v>
      </c>
      <c r="R83" s="52">
        <f>R85</f>
        <v>0</v>
      </c>
      <c r="S83" s="52">
        <f>S85</f>
        <v>0</v>
      </c>
      <c r="T83" s="52">
        <f>T85</f>
        <v>0</v>
      </c>
      <c r="U83" s="51">
        <f>U85</f>
        <v>0</v>
      </c>
      <c r="V83" s="50"/>
      <c r="W83" s="49"/>
      <c r="X83" s="49"/>
      <c r="Y83" s="49"/>
      <c r="Z83" s="48"/>
      <c r="AA83" s="48"/>
      <c r="AB83" s="48"/>
      <c r="AC83" s="48"/>
      <c r="AD83" s="48"/>
      <c r="AE83" s="48"/>
      <c r="AF83" s="48"/>
      <c r="AG83" s="48"/>
      <c r="AH83" s="48"/>
      <c r="AI83" s="47"/>
      <c r="AJ83" s="65"/>
    </row>
    <row r="84" spans="1:36" s="64" customFormat="1" hidden="1" x14ac:dyDescent="0.25">
      <c r="A84" s="45"/>
      <c r="B84" s="44" t="s">
        <v>29</v>
      </c>
      <c r="C84" s="86"/>
      <c r="D84" s="86"/>
      <c r="E84" s="86"/>
      <c r="F84" s="86"/>
      <c r="G84" s="55"/>
      <c r="H84" s="55"/>
      <c r="I84" s="55"/>
      <c r="J84" s="55"/>
      <c r="K84" s="55"/>
      <c r="L84" s="55"/>
      <c r="M84" s="55"/>
      <c r="N84" s="55"/>
      <c r="O84" s="55"/>
      <c r="P84" s="54"/>
      <c r="Q84" s="53"/>
      <c r="R84" s="52"/>
      <c r="S84" s="52"/>
      <c r="T84" s="52"/>
      <c r="U84" s="51"/>
      <c r="V84" s="50"/>
      <c r="W84" s="49"/>
      <c r="X84" s="49"/>
      <c r="Y84" s="49"/>
      <c r="Z84" s="48"/>
      <c r="AA84" s="48"/>
      <c r="AB84" s="48"/>
      <c r="AC84" s="48"/>
      <c r="AD84" s="48"/>
      <c r="AE84" s="48"/>
      <c r="AF84" s="48"/>
      <c r="AG84" s="48"/>
      <c r="AH84" s="48"/>
      <c r="AI84" s="47"/>
      <c r="AJ84" s="65"/>
    </row>
    <row r="85" spans="1:36" s="64" customFormat="1" hidden="1" x14ac:dyDescent="0.25">
      <c r="A85" s="45"/>
      <c r="B85" s="44" t="s">
        <v>28</v>
      </c>
      <c r="C85" s="86"/>
      <c r="D85" s="86"/>
      <c r="E85" s="86"/>
      <c r="F85" s="86"/>
      <c r="G85" s="55"/>
      <c r="H85" s="55"/>
      <c r="I85" s="55"/>
      <c r="J85" s="55"/>
      <c r="K85" s="55"/>
      <c r="L85" s="55"/>
      <c r="M85" s="55"/>
      <c r="N85" s="55"/>
      <c r="O85" s="55"/>
      <c r="P85" s="54"/>
      <c r="Q85" s="53">
        <f>Q86</f>
        <v>0</v>
      </c>
      <c r="R85" s="52">
        <f>R86</f>
        <v>0</v>
      </c>
      <c r="S85" s="52">
        <f>S86</f>
        <v>0</v>
      </c>
      <c r="T85" s="52">
        <f>T86</f>
        <v>0</v>
      </c>
      <c r="U85" s="51">
        <f>U86</f>
        <v>0</v>
      </c>
      <c r="V85" s="50"/>
      <c r="W85" s="49"/>
      <c r="X85" s="49"/>
      <c r="Y85" s="49"/>
      <c r="Z85" s="48"/>
      <c r="AA85" s="48"/>
      <c r="AB85" s="48"/>
      <c r="AC85" s="48"/>
      <c r="AD85" s="48"/>
      <c r="AE85" s="48"/>
      <c r="AF85" s="48"/>
      <c r="AG85" s="48"/>
      <c r="AH85" s="48"/>
      <c r="AI85" s="47"/>
      <c r="AJ85" s="65"/>
    </row>
    <row r="86" spans="1:36" s="64" customFormat="1" hidden="1" x14ac:dyDescent="0.25">
      <c r="A86" s="45"/>
      <c r="B86" s="44"/>
      <c r="C86" s="86"/>
      <c r="D86" s="86"/>
      <c r="E86" s="86"/>
      <c r="F86" s="86"/>
      <c r="G86" s="55"/>
      <c r="H86" s="55"/>
      <c r="I86" s="55"/>
      <c r="J86" s="55"/>
      <c r="K86" s="55"/>
      <c r="L86" s="55"/>
      <c r="M86" s="55"/>
      <c r="N86" s="55"/>
      <c r="O86" s="55"/>
      <c r="P86" s="54"/>
      <c r="Q86" s="53"/>
      <c r="R86" s="52"/>
      <c r="S86" s="52"/>
      <c r="T86" s="52"/>
      <c r="U86" s="51"/>
      <c r="V86" s="50"/>
      <c r="W86" s="49"/>
      <c r="X86" s="49"/>
      <c r="Y86" s="49"/>
      <c r="Z86" s="48"/>
      <c r="AA86" s="48"/>
      <c r="AB86" s="48"/>
      <c r="AC86" s="48"/>
      <c r="AD86" s="48"/>
      <c r="AE86" s="48"/>
      <c r="AF86" s="48"/>
      <c r="AG86" s="48"/>
      <c r="AH86" s="48"/>
      <c r="AI86" s="47"/>
      <c r="AJ86" s="65"/>
    </row>
    <row r="87" spans="1:36" s="64" customFormat="1" hidden="1" x14ac:dyDescent="0.25">
      <c r="A87" s="45"/>
      <c r="B87" s="44" t="s">
        <v>27</v>
      </c>
      <c r="C87" s="86"/>
      <c r="D87" s="86"/>
      <c r="E87" s="86"/>
      <c r="F87" s="86"/>
      <c r="G87" s="55"/>
      <c r="H87" s="55"/>
      <c r="I87" s="55"/>
      <c r="J87" s="55"/>
      <c r="K87" s="55"/>
      <c r="L87" s="55"/>
      <c r="M87" s="55"/>
      <c r="N87" s="55"/>
      <c r="O87" s="55"/>
      <c r="P87" s="54"/>
      <c r="Q87" s="53"/>
      <c r="R87" s="52"/>
      <c r="S87" s="52"/>
      <c r="T87" s="52"/>
      <c r="U87" s="51"/>
      <c r="V87" s="50"/>
      <c r="W87" s="49"/>
      <c r="X87" s="49"/>
      <c r="Y87" s="49"/>
      <c r="Z87" s="48"/>
      <c r="AA87" s="48"/>
      <c r="AB87" s="48"/>
      <c r="AC87" s="48"/>
      <c r="AD87" s="48"/>
      <c r="AE87" s="48"/>
      <c r="AF87" s="48"/>
      <c r="AG87" s="48"/>
      <c r="AH87" s="48"/>
      <c r="AI87" s="47"/>
      <c r="AJ87" s="65"/>
    </row>
    <row r="88" spans="1:36" s="64" customFormat="1" hidden="1" x14ac:dyDescent="0.25">
      <c r="A88" s="45"/>
      <c r="B88" s="44" t="s">
        <v>19</v>
      </c>
      <c r="C88" s="86"/>
      <c r="D88" s="86"/>
      <c r="E88" s="86"/>
      <c r="F88" s="86"/>
      <c r="G88" s="55"/>
      <c r="H88" s="55"/>
      <c r="I88" s="55"/>
      <c r="J88" s="55"/>
      <c r="K88" s="55"/>
      <c r="L88" s="55"/>
      <c r="M88" s="55"/>
      <c r="N88" s="55"/>
      <c r="O88" s="55"/>
      <c r="P88" s="54"/>
      <c r="Q88" s="53"/>
      <c r="R88" s="52"/>
      <c r="S88" s="52"/>
      <c r="T88" s="52"/>
      <c r="U88" s="51"/>
      <c r="V88" s="50"/>
      <c r="W88" s="49"/>
      <c r="X88" s="49"/>
      <c r="Y88" s="49"/>
      <c r="Z88" s="48"/>
      <c r="AA88" s="48"/>
      <c r="AB88" s="48"/>
      <c r="AC88" s="48"/>
      <c r="AD88" s="48"/>
      <c r="AE88" s="48"/>
      <c r="AF88" s="48"/>
      <c r="AG88" s="48"/>
      <c r="AH88" s="48"/>
      <c r="AI88" s="47"/>
      <c r="AJ88" s="65"/>
    </row>
    <row r="89" spans="1:36" s="64" customFormat="1" hidden="1" x14ac:dyDescent="0.25">
      <c r="A89" s="45"/>
      <c r="B89" s="44" t="s">
        <v>64</v>
      </c>
      <c r="C89" s="86"/>
      <c r="D89" s="86"/>
      <c r="E89" s="86"/>
      <c r="F89" s="86"/>
      <c r="G89" s="55"/>
      <c r="H89" s="55"/>
      <c r="I89" s="55"/>
      <c r="J89" s="55"/>
      <c r="K89" s="55"/>
      <c r="L89" s="55"/>
      <c r="M89" s="55"/>
      <c r="N89" s="55"/>
      <c r="O89" s="55"/>
      <c r="P89" s="54"/>
      <c r="Q89" s="53"/>
      <c r="R89" s="52"/>
      <c r="S89" s="52"/>
      <c r="T89" s="52"/>
      <c r="U89" s="51"/>
      <c r="V89" s="50"/>
      <c r="W89" s="49"/>
      <c r="X89" s="49"/>
      <c r="Y89" s="49"/>
      <c r="Z89" s="48"/>
      <c r="AA89" s="48"/>
      <c r="AB89" s="48"/>
      <c r="AC89" s="48"/>
      <c r="AD89" s="48"/>
      <c r="AE89" s="48"/>
      <c r="AF89" s="48"/>
      <c r="AG89" s="48"/>
      <c r="AH89" s="48"/>
      <c r="AI89" s="47"/>
      <c r="AJ89" s="65"/>
    </row>
    <row r="90" spans="1:36" s="64" customFormat="1" hidden="1" x14ac:dyDescent="0.25">
      <c r="A90" s="45"/>
      <c r="B90" s="44" t="s">
        <v>17</v>
      </c>
      <c r="C90" s="86"/>
      <c r="D90" s="86"/>
      <c r="E90" s="86"/>
      <c r="F90" s="86"/>
      <c r="G90" s="55"/>
      <c r="H90" s="55"/>
      <c r="I90" s="55"/>
      <c r="J90" s="55"/>
      <c r="K90" s="55"/>
      <c r="L90" s="55"/>
      <c r="M90" s="55"/>
      <c r="N90" s="55"/>
      <c r="O90" s="55"/>
      <c r="P90" s="54"/>
      <c r="Q90" s="53"/>
      <c r="R90" s="52"/>
      <c r="S90" s="52"/>
      <c r="T90" s="52"/>
      <c r="U90" s="51"/>
      <c r="V90" s="50"/>
      <c r="W90" s="49"/>
      <c r="X90" s="49"/>
      <c r="Y90" s="49"/>
      <c r="Z90" s="48"/>
      <c r="AA90" s="48"/>
      <c r="AB90" s="48"/>
      <c r="AC90" s="48"/>
      <c r="AD90" s="48"/>
      <c r="AE90" s="48"/>
      <c r="AF90" s="48"/>
      <c r="AG90" s="48"/>
      <c r="AH90" s="48"/>
      <c r="AI90" s="47"/>
      <c r="AJ90" s="65"/>
    </row>
    <row r="91" spans="1:36" s="64" customFormat="1" hidden="1" x14ac:dyDescent="0.25">
      <c r="A91" s="45"/>
      <c r="B91" s="44" t="s">
        <v>16</v>
      </c>
      <c r="C91" s="87"/>
      <c r="D91" s="87"/>
      <c r="E91" s="87"/>
      <c r="F91" s="87"/>
      <c r="G91" s="55"/>
      <c r="H91" s="55"/>
      <c r="I91" s="55"/>
      <c r="J91" s="55"/>
      <c r="K91" s="55"/>
      <c r="L91" s="55"/>
      <c r="M91" s="55"/>
      <c r="N91" s="55"/>
      <c r="O91" s="55"/>
      <c r="P91" s="54"/>
      <c r="Q91" s="53"/>
      <c r="R91" s="52"/>
      <c r="S91" s="52"/>
      <c r="T91" s="52"/>
      <c r="U91" s="51"/>
      <c r="V91" s="50"/>
      <c r="W91" s="49"/>
      <c r="X91" s="49"/>
      <c r="Y91" s="49"/>
      <c r="Z91" s="48"/>
      <c r="AA91" s="48"/>
      <c r="AB91" s="48"/>
      <c r="AC91" s="48"/>
      <c r="AD91" s="48"/>
      <c r="AE91" s="48"/>
      <c r="AF91" s="48"/>
      <c r="AG91" s="48"/>
      <c r="AH91" s="48"/>
      <c r="AI91" s="47"/>
      <c r="AJ91" s="65"/>
    </row>
    <row r="92" spans="1:36" s="64" customFormat="1" hidden="1" x14ac:dyDescent="0.25">
      <c r="A92" s="45"/>
      <c r="B92" s="44" t="s">
        <v>15</v>
      </c>
      <c r="C92" s="86"/>
      <c r="D92" s="86"/>
      <c r="E92" s="86"/>
      <c r="F92" s="86"/>
      <c r="G92" s="55"/>
      <c r="H92" s="55"/>
      <c r="I92" s="55"/>
      <c r="J92" s="55"/>
      <c r="K92" s="55"/>
      <c r="L92" s="55"/>
      <c r="M92" s="55"/>
      <c r="N92" s="55"/>
      <c r="O92" s="55"/>
      <c r="P92" s="54"/>
      <c r="Q92" s="53"/>
      <c r="R92" s="52"/>
      <c r="S92" s="52"/>
      <c r="T92" s="52"/>
      <c r="U92" s="51"/>
      <c r="V92" s="50"/>
      <c r="W92" s="49"/>
      <c r="X92" s="49"/>
      <c r="Y92" s="49"/>
      <c r="Z92" s="48"/>
      <c r="AA92" s="48"/>
      <c r="AB92" s="48"/>
      <c r="AC92" s="48"/>
      <c r="AD92" s="48"/>
      <c r="AE92" s="48"/>
      <c r="AF92" s="48"/>
      <c r="AG92" s="48"/>
      <c r="AH92" s="48"/>
      <c r="AI92" s="47"/>
      <c r="AJ92" s="65"/>
    </row>
    <row r="93" spans="1:36" s="23" customFormat="1" hidden="1" x14ac:dyDescent="0.25">
      <c r="A93" s="45"/>
      <c r="B93" s="44" t="s">
        <v>14</v>
      </c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4"/>
      <c r="Q93" s="83"/>
      <c r="R93" s="82"/>
      <c r="S93" s="82"/>
      <c r="T93" s="82"/>
      <c r="U93" s="81"/>
      <c r="V93" s="80"/>
      <c r="W93" s="79"/>
      <c r="X93" s="79"/>
      <c r="Y93" s="79"/>
      <c r="Z93" s="78"/>
      <c r="AA93" s="78"/>
      <c r="AB93" s="78"/>
      <c r="AC93" s="78"/>
      <c r="AD93" s="78"/>
      <c r="AE93" s="78"/>
      <c r="AF93" s="78"/>
      <c r="AG93" s="78"/>
      <c r="AH93" s="78"/>
      <c r="AI93" s="77"/>
      <c r="AJ93" s="24"/>
    </row>
    <row r="94" spans="1:36" s="64" customFormat="1" hidden="1" x14ac:dyDescent="0.25">
      <c r="A94" s="45"/>
      <c r="B94" s="44" t="s">
        <v>63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4"/>
      <c r="Q94" s="53"/>
      <c r="R94" s="52"/>
      <c r="S94" s="52"/>
      <c r="T94" s="52"/>
      <c r="U94" s="51"/>
      <c r="V94" s="50"/>
      <c r="W94" s="49"/>
      <c r="X94" s="49"/>
      <c r="Y94" s="49"/>
      <c r="Z94" s="48"/>
      <c r="AA94" s="48"/>
      <c r="AB94" s="48"/>
      <c r="AC94" s="48"/>
      <c r="AD94" s="48"/>
      <c r="AE94" s="48"/>
      <c r="AF94" s="48"/>
      <c r="AG94" s="48"/>
      <c r="AH94" s="48"/>
      <c r="AI94" s="47"/>
      <c r="AJ94" s="65"/>
    </row>
    <row r="95" spans="1:36" s="64" customFormat="1" hidden="1" x14ac:dyDescent="0.25">
      <c r="A95" s="45"/>
      <c r="B95" s="44" t="s">
        <v>12</v>
      </c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4"/>
      <c r="Q95" s="53"/>
      <c r="R95" s="52"/>
      <c r="S95" s="52"/>
      <c r="T95" s="52"/>
      <c r="U95" s="51"/>
      <c r="V95" s="50"/>
      <c r="W95" s="49"/>
      <c r="X95" s="49"/>
      <c r="Y95" s="49"/>
      <c r="Z95" s="48"/>
      <c r="AA95" s="48"/>
      <c r="AB95" s="48"/>
      <c r="AC95" s="48"/>
      <c r="AD95" s="48"/>
      <c r="AE95" s="48"/>
      <c r="AF95" s="48"/>
      <c r="AG95" s="48"/>
      <c r="AH95" s="48"/>
      <c r="AI95" s="47"/>
      <c r="AJ95" s="65"/>
    </row>
    <row r="96" spans="1:36" s="64" customFormat="1" hidden="1" x14ac:dyDescent="0.25">
      <c r="A96" s="45"/>
      <c r="B96" s="44" t="s">
        <v>11</v>
      </c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4"/>
      <c r="Q96" s="53"/>
      <c r="R96" s="52"/>
      <c r="S96" s="52"/>
      <c r="T96" s="52"/>
      <c r="U96" s="51"/>
      <c r="V96" s="50"/>
      <c r="W96" s="49"/>
      <c r="X96" s="49"/>
      <c r="Y96" s="49"/>
      <c r="Z96" s="48"/>
      <c r="AA96" s="48"/>
      <c r="AB96" s="48"/>
      <c r="AC96" s="48"/>
      <c r="AD96" s="48"/>
      <c r="AE96" s="48"/>
      <c r="AF96" s="48"/>
      <c r="AG96" s="48"/>
      <c r="AH96" s="48"/>
      <c r="AI96" s="47"/>
      <c r="AJ96" s="65"/>
    </row>
    <row r="97" spans="1:36" s="64" customFormat="1" hidden="1" x14ac:dyDescent="0.25">
      <c r="A97" s="45"/>
      <c r="B97" s="44" t="s">
        <v>10</v>
      </c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4"/>
      <c r="Q97" s="53"/>
      <c r="R97" s="52"/>
      <c r="S97" s="52"/>
      <c r="T97" s="52"/>
      <c r="U97" s="51"/>
      <c r="V97" s="50"/>
      <c r="W97" s="49"/>
      <c r="X97" s="49"/>
      <c r="Y97" s="49"/>
      <c r="Z97" s="48"/>
      <c r="AA97" s="48"/>
      <c r="AB97" s="48"/>
      <c r="AC97" s="48"/>
      <c r="AD97" s="48"/>
      <c r="AE97" s="48"/>
      <c r="AF97" s="48"/>
      <c r="AG97" s="48"/>
      <c r="AH97" s="48"/>
      <c r="AI97" s="47"/>
      <c r="AJ97" s="65"/>
    </row>
    <row r="98" spans="1:36" s="64" customFormat="1" x14ac:dyDescent="0.25">
      <c r="A98" s="45" t="s">
        <v>62</v>
      </c>
      <c r="B98" s="44" t="s">
        <v>8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4"/>
      <c r="Q98" s="53">
        <f>SUM(Q99:Q102)</f>
        <v>11.547800000000001</v>
      </c>
      <c r="R98" s="52">
        <f>SUM(R99:R102)</f>
        <v>0</v>
      </c>
      <c r="S98" s="52">
        <f>SUM(S99:S102)</f>
        <v>8.9207999999999998</v>
      </c>
      <c r="T98" s="52">
        <f>SUM(T99:T102)</f>
        <v>0.214</v>
      </c>
      <c r="U98" s="51">
        <f>SUM(U99:U102)</f>
        <v>2.4129999999999998</v>
      </c>
      <c r="V98" s="50"/>
      <c r="W98" s="49"/>
      <c r="X98" s="49"/>
      <c r="Y98" s="49"/>
      <c r="Z98" s="48"/>
      <c r="AA98" s="48"/>
      <c r="AB98" s="48"/>
      <c r="AC98" s="48"/>
      <c r="AD98" s="48"/>
      <c r="AE98" s="48"/>
      <c r="AF98" s="48"/>
      <c r="AG98" s="48"/>
      <c r="AH98" s="48"/>
      <c r="AI98" s="47"/>
      <c r="AJ98" s="65"/>
    </row>
    <row r="99" spans="1:36" s="59" customFormat="1" x14ac:dyDescent="0.25">
      <c r="A99" s="22" t="s">
        <v>61</v>
      </c>
      <c r="B99" s="35" t="s">
        <v>60</v>
      </c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2"/>
      <c r="Q99" s="19">
        <f>R99+S99+T99+U99</f>
        <v>10.5738</v>
      </c>
      <c r="R99" s="41"/>
      <c r="S99" s="41">
        <f>10.5738-U99</f>
        <v>8.1608000000000001</v>
      </c>
      <c r="T99" s="41"/>
      <c r="U99" s="40">
        <v>2.4129999999999998</v>
      </c>
      <c r="V99" s="39"/>
      <c r="W99" s="38"/>
      <c r="X99" s="38"/>
      <c r="Y99" s="38"/>
      <c r="Z99" s="37"/>
      <c r="AA99" s="37"/>
      <c r="AB99" s="37"/>
      <c r="AC99" s="37"/>
      <c r="AD99" s="37"/>
      <c r="AE99" s="37"/>
      <c r="AF99" s="37"/>
      <c r="AG99" s="37"/>
      <c r="AH99" s="37"/>
      <c r="AI99" s="36"/>
      <c r="AJ99" s="60"/>
    </row>
    <row r="100" spans="1:36" s="59" customFormat="1" ht="31.5" x14ac:dyDescent="0.25">
      <c r="A100" s="22" t="s">
        <v>59</v>
      </c>
      <c r="B100" s="21" t="s">
        <v>58</v>
      </c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2"/>
      <c r="Q100" s="19">
        <f>R100+S100+T100+U100</f>
        <v>0.214</v>
      </c>
      <c r="R100" s="41"/>
      <c r="S100" s="41"/>
      <c r="T100" s="41">
        <v>0.214</v>
      </c>
      <c r="U100" s="40"/>
      <c r="V100" s="39"/>
      <c r="W100" s="38"/>
      <c r="X100" s="38"/>
      <c r="Y100" s="38"/>
      <c r="Z100" s="37"/>
      <c r="AA100" s="37"/>
      <c r="AB100" s="37"/>
      <c r="AC100" s="37"/>
      <c r="AD100" s="37"/>
      <c r="AE100" s="37"/>
      <c r="AF100" s="37"/>
      <c r="AG100" s="37"/>
      <c r="AH100" s="37"/>
      <c r="AI100" s="36"/>
      <c r="AJ100" s="60"/>
    </row>
    <row r="101" spans="1:36" s="59" customFormat="1" ht="31.5" x14ac:dyDescent="0.25">
      <c r="A101" s="22" t="s">
        <v>57</v>
      </c>
      <c r="B101" s="35" t="s">
        <v>56</v>
      </c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2"/>
      <c r="Q101" s="19">
        <f>R101+S101+T101+U101</f>
        <v>0.59499999999999997</v>
      </c>
      <c r="R101" s="41"/>
      <c r="S101" s="41">
        <v>0.59499999999999997</v>
      </c>
      <c r="T101" s="41"/>
      <c r="U101" s="40"/>
      <c r="V101" s="39"/>
      <c r="W101" s="38"/>
      <c r="X101" s="38"/>
      <c r="Y101" s="38"/>
      <c r="Z101" s="37"/>
      <c r="AA101" s="37"/>
      <c r="AB101" s="37"/>
      <c r="AC101" s="37"/>
      <c r="AD101" s="37"/>
      <c r="AE101" s="37"/>
      <c r="AF101" s="37"/>
      <c r="AG101" s="37"/>
      <c r="AH101" s="37"/>
      <c r="AI101" s="36"/>
      <c r="AJ101" s="60"/>
    </row>
    <row r="102" spans="1:36" s="59" customFormat="1" x14ac:dyDescent="0.25">
      <c r="A102" s="22" t="s">
        <v>55</v>
      </c>
      <c r="B102" s="76" t="s">
        <v>54</v>
      </c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2"/>
      <c r="Q102" s="19">
        <f>R102+S102+T102+U102</f>
        <v>0.16500000000000001</v>
      </c>
      <c r="R102" s="41"/>
      <c r="S102" s="41">
        <v>0.16500000000000001</v>
      </c>
      <c r="T102" s="41"/>
      <c r="U102" s="40"/>
      <c r="V102" s="39"/>
      <c r="W102" s="38"/>
      <c r="X102" s="38"/>
      <c r="Y102" s="38"/>
      <c r="Z102" s="37"/>
      <c r="AA102" s="37"/>
      <c r="AB102" s="37"/>
      <c r="AC102" s="37"/>
      <c r="AD102" s="37"/>
      <c r="AE102" s="37"/>
      <c r="AF102" s="37"/>
      <c r="AG102" s="37"/>
      <c r="AH102" s="37"/>
      <c r="AI102" s="36"/>
      <c r="AJ102" s="60"/>
    </row>
    <row r="103" spans="1:36" s="59" customFormat="1" x14ac:dyDescent="0.25">
      <c r="A103" s="45" t="s">
        <v>53</v>
      </c>
      <c r="B103" s="44" t="s">
        <v>6</v>
      </c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4"/>
      <c r="Q103" s="53">
        <f>SUM(Q104:Q106)</f>
        <v>15.6092</v>
      </c>
      <c r="R103" s="52">
        <f>SUM(R104:R106)</f>
        <v>0</v>
      </c>
      <c r="S103" s="52">
        <f>SUM(S104:S106)</f>
        <v>0</v>
      </c>
      <c r="T103" s="52">
        <f>SUM(T104:T106)</f>
        <v>15.6092</v>
      </c>
      <c r="U103" s="51">
        <f>SUM(U104:U106)</f>
        <v>0</v>
      </c>
      <c r="V103" s="50"/>
      <c r="W103" s="49"/>
      <c r="X103" s="49"/>
      <c r="Y103" s="49"/>
      <c r="Z103" s="37"/>
      <c r="AA103" s="37"/>
      <c r="AB103" s="37"/>
      <c r="AC103" s="37"/>
      <c r="AD103" s="37"/>
      <c r="AE103" s="37"/>
      <c r="AF103" s="37"/>
      <c r="AG103" s="37"/>
      <c r="AH103" s="37"/>
      <c r="AI103" s="47"/>
      <c r="AJ103" s="60"/>
    </row>
    <row r="104" spans="1:36" s="59" customFormat="1" x14ac:dyDescent="0.25">
      <c r="A104" s="22" t="s">
        <v>52</v>
      </c>
      <c r="B104" s="35" t="s">
        <v>51</v>
      </c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2"/>
      <c r="Q104" s="19">
        <f>R104+S104+T104+U104</f>
        <v>13.12</v>
      </c>
      <c r="R104" s="41"/>
      <c r="S104" s="41"/>
      <c r="T104" s="41">
        <v>13.12</v>
      </c>
      <c r="U104" s="40"/>
      <c r="V104" s="39"/>
      <c r="W104" s="38"/>
      <c r="X104" s="38"/>
      <c r="Y104" s="38"/>
      <c r="Z104" s="37"/>
      <c r="AA104" s="37"/>
      <c r="AB104" s="37"/>
      <c r="AC104" s="37"/>
      <c r="AD104" s="37"/>
      <c r="AE104" s="37"/>
      <c r="AF104" s="37"/>
      <c r="AG104" s="37"/>
      <c r="AH104" s="37"/>
      <c r="AI104" s="36"/>
      <c r="AJ104" s="60"/>
    </row>
    <row r="105" spans="1:36" s="59" customFormat="1" x14ac:dyDescent="0.25">
      <c r="A105" s="22" t="s">
        <v>50</v>
      </c>
      <c r="B105" s="21" t="s">
        <v>49</v>
      </c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2"/>
      <c r="Q105" s="19">
        <f>R105+S105+T105+U105</f>
        <v>0.97719999999999996</v>
      </c>
      <c r="R105" s="41"/>
      <c r="S105" s="41"/>
      <c r="T105" s="41">
        <v>0.97719999999999996</v>
      </c>
      <c r="U105" s="40"/>
      <c r="V105" s="39"/>
      <c r="W105" s="38"/>
      <c r="X105" s="38"/>
      <c r="Y105" s="38"/>
      <c r="Z105" s="37"/>
      <c r="AA105" s="37"/>
      <c r="AB105" s="37"/>
      <c r="AC105" s="37"/>
      <c r="AD105" s="37"/>
      <c r="AE105" s="37"/>
      <c r="AF105" s="37"/>
      <c r="AG105" s="37"/>
      <c r="AH105" s="37"/>
      <c r="AI105" s="36"/>
      <c r="AJ105" s="60"/>
    </row>
    <row r="106" spans="1:36" s="59" customFormat="1" x14ac:dyDescent="0.25">
      <c r="A106" s="22" t="s">
        <v>48</v>
      </c>
      <c r="B106" s="21" t="s">
        <v>47</v>
      </c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2"/>
      <c r="Q106" s="19">
        <f>R106+S106+T106+U106</f>
        <v>1.512</v>
      </c>
      <c r="R106" s="41"/>
      <c r="S106" s="41"/>
      <c r="T106" s="41">
        <v>1.512</v>
      </c>
      <c r="U106" s="40"/>
      <c r="V106" s="39"/>
      <c r="W106" s="38"/>
      <c r="X106" s="38"/>
      <c r="Y106" s="38"/>
      <c r="Z106" s="37"/>
      <c r="AA106" s="37"/>
      <c r="AB106" s="37"/>
      <c r="AC106" s="37"/>
      <c r="AD106" s="37"/>
      <c r="AE106" s="37"/>
      <c r="AF106" s="37"/>
      <c r="AG106" s="37"/>
      <c r="AH106" s="37"/>
      <c r="AI106" s="36"/>
      <c r="AJ106" s="60"/>
    </row>
    <row r="107" spans="1:36" s="59" customFormat="1" x14ac:dyDescent="0.25">
      <c r="A107" s="45" t="s">
        <v>46</v>
      </c>
      <c r="B107" s="44" t="s">
        <v>45</v>
      </c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4"/>
      <c r="Q107" s="53">
        <f>Q108+Q109</f>
        <v>2.1417000000000002</v>
      </c>
      <c r="R107" s="52">
        <f>R108+R109</f>
        <v>2.1417000000000002</v>
      </c>
      <c r="S107" s="52">
        <f>S108+S109</f>
        <v>0</v>
      </c>
      <c r="T107" s="52">
        <f>T108+T109</f>
        <v>0</v>
      </c>
      <c r="U107" s="51">
        <f>U108+U109</f>
        <v>0</v>
      </c>
      <c r="V107" s="50"/>
      <c r="W107" s="49"/>
      <c r="X107" s="49"/>
      <c r="Y107" s="49"/>
      <c r="Z107" s="37"/>
      <c r="AA107" s="37"/>
      <c r="AB107" s="37"/>
      <c r="AC107" s="37"/>
      <c r="AD107" s="37"/>
      <c r="AE107" s="37"/>
      <c r="AF107" s="37"/>
      <c r="AG107" s="37"/>
      <c r="AH107" s="37"/>
      <c r="AI107" s="47"/>
      <c r="AJ107" s="60"/>
    </row>
    <row r="108" spans="1:36" s="59" customFormat="1" ht="31.5" x14ac:dyDescent="0.25">
      <c r="A108" s="22">
        <v>26</v>
      </c>
      <c r="B108" s="35" t="s">
        <v>44</v>
      </c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2"/>
      <c r="Q108" s="19">
        <f>R108+S108+T108+U108</f>
        <v>0.79969999999999997</v>
      </c>
      <c r="R108" s="41">
        <v>0.79969999999999997</v>
      </c>
      <c r="S108" s="41"/>
      <c r="T108" s="41"/>
      <c r="U108" s="40"/>
      <c r="V108" s="39"/>
      <c r="W108" s="38"/>
      <c r="X108" s="38"/>
      <c r="Y108" s="38"/>
      <c r="Z108" s="37"/>
      <c r="AA108" s="37"/>
      <c r="AB108" s="37"/>
      <c r="AC108" s="37"/>
      <c r="AD108" s="37"/>
      <c r="AE108" s="37"/>
      <c r="AF108" s="37"/>
      <c r="AG108" s="37"/>
      <c r="AH108" s="37"/>
      <c r="AI108" s="36"/>
      <c r="AJ108" s="60"/>
    </row>
    <row r="109" spans="1:36" s="59" customFormat="1" ht="47.25" x14ac:dyDescent="0.25">
      <c r="A109" s="22">
        <v>27</v>
      </c>
      <c r="B109" s="21" t="s">
        <v>43</v>
      </c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2"/>
      <c r="Q109" s="19">
        <f>R109+S109+T109+U109</f>
        <v>1.3420000000000001</v>
      </c>
      <c r="R109" s="41">
        <v>1.3420000000000001</v>
      </c>
      <c r="S109" s="41"/>
      <c r="T109" s="41"/>
      <c r="U109" s="40"/>
      <c r="V109" s="39"/>
      <c r="W109" s="38"/>
      <c r="X109" s="38"/>
      <c r="Y109" s="38"/>
      <c r="Z109" s="37"/>
      <c r="AA109" s="37"/>
      <c r="AB109" s="37"/>
      <c r="AC109" s="37"/>
      <c r="AD109" s="37"/>
      <c r="AE109" s="37"/>
      <c r="AF109" s="37"/>
      <c r="AG109" s="37"/>
      <c r="AH109" s="37"/>
      <c r="AI109" s="36"/>
      <c r="AJ109" s="60"/>
    </row>
    <row r="110" spans="1:36" s="59" customFormat="1" x14ac:dyDescent="0.25">
      <c r="A110" s="33" t="s">
        <v>42</v>
      </c>
      <c r="B110" s="32" t="s">
        <v>41</v>
      </c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4"/>
      <c r="Q110" s="73">
        <f>Q147+Q111+Q128+Q129+Q149+Q150</f>
        <v>105.97719999999998</v>
      </c>
      <c r="R110" s="72">
        <f>R147+R111+R128+R129+R149+R150</f>
        <v>0</v>
      </c>
      <c r="S110" s="72">
        <f>S147+S111+S128+S129+S149+S150</f>
        <v>91.5488</v>
      </c>
      <c r="T110" s="72">
        <f>T147+T111+T128+T129+T149+T150</f>
        <v>11.698</v>
      </c>
      <c r="U110" s="71">
        <f>U147+U111+U128+U129+U149+U150</f>
        <v>2.7304000000000004</v>
      </c>
      <c r="V110" s="70"/>
      <c r="W110" s="69"/>
      <c r="X110" s="69"/>
      <c r="Y110" s="69"/>
      <c r="Z110" s="68"/>
      <c r="AA110" s="68"/>
      <c r="AB110" s="68"/>
      <c r="AC110" s="68"/>
      <c r="AD110" s="68"/>
      <c r="AE110" s="68"/>
      <c r="AF110" s="68"/>
      <c r="AG110" s="68"/>
      <c r="AH110" s="68"/>
      <c r="AI110" s="67"/>
      <c r="AJ110" s="60"/>
    </row>
    <row r="111" spans="1:36" s="64" customFormat="1" x14ac:dyDescent="0.25">
      <c r="A111" s="45" t="s">
        <v>40</v>
      </c>
      <c r="B111" s="44" t="s">
        <v>39</v>
      </c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4"/>
      <c r="Q111" s="53">
        <f>Q112+Q123</f>
        <v>0.2427</v>
      </c>
      <c r="R111" s="52">
        <f>R112+R123</f>
        <v>0</v>
      </c>
      <c r="S111" s="52">
        <f>S112+S123</f>
        <v>0</v>
      </c>
      <c r="T111" s="52">
        <f>T112+T123</f>
        <v>0</v>
      </c>
      <c r="U111" s="51">
        <f>U112+U123</f>
        <v>0.2427</v>
      </c>
      <c r="V111" s="50"/>
      <c r="W111" s="49"/>
      <c r="X111" s="49"/>
      <c r="Y111" s="49"/>
      <c r="Z111" s="48"/>
      <c r="AA111" s="48"/>
      <c r="AB111" s="48"/>
      <c r="AC111" s="48"/>
      <c r="AD111" s="48"/>
      <c r="AE111" s="48"/>
      <c r="AF111" s="48"/>
      <c r="AG111" s="48"/>
      <c r="AH111" s="48"/>
      <c r="AI111" s="47"/>
      <c r="AJ111" s="65"/>
    </row>
    <row r="112" spans="1:36" s="64" customFormat="1" hidden="1" x14ac:dyDescent="0.25">
      <c r="A112" s="45"/>
      <c r="B112" s="44" t="s">
        <v>31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4"/>
      <c r="Q112" s="53"/>
      <c r="R112" s="52"/>
      <c r="S112" s="52"/>
      <c r="T112" s="52"/>
      <c r="U112" s="51"/>
      <c r="V112" s="50"/>
      <c r="W112" s="49"/>
      <c r="X112" s="49"/>
      <c r="Y112" s="49"/>
      <c r="Z112" s="48"/>
      <c r="AA112" s="48"/>
      <c r="AB112" s="48"/>
      <c r="AC112" s="48"/>
      <c r="AD112" s="48"/>
      <c r="AE112" s="48"/>
      <c r="AF112" s="48"/>
      <c r="AG112" s="48"/>
      <c r="AH112" s="48"/>
      <c r="AI112" s="47"/>
      <c r="AJ112" s="65"/>
    </row>
    <row r="113" spans="1:36" s="64" customFormat="1" hidden="1" x14ac:dyDescent="0.25">
      <c r="A113" s="45"/>
      <c r="B113" s="44" t="s">
        <v>38</v>
      </c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4"/>
      <c r="Q113" s="53"/>
      <c r="R113" s="52"/>
      <c r="S113" s="52"/>
      <c r="T113" s="52"/>
      <c r="U113" s="51"/>
      <c r="V113" s="50"/>
      <c r="W113" s="49"/>
      <c r="X113" s="49"/>
      <c r="Y113" s="49"/>
      <c r="Z113" s="48"/>
      <c r="AA113" s="48"/>
      <c r="AB113" s="48"/>
      <c r="AC113" s="48"/>
      <c r="AD113" s="48"/>
      <c r="AE113" s="48"/>
      <c r="AF113" s="48"/>
      <c r="AG113" s="48"/>
      <c r="AH113" s="48"/>
      <c r="AI113" s="47"/>
      <c r="AJ113" s="65"/>
    </row>
    <row r="114" spans="1:36" s="64" customFormat="1" hidden="1" x14ac:dyDescent="0.25">
      <c r="A114" s="45"/>
      <c r="B114" s="44" t="s">
        <v>29</v>
      </c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4"/>
      <c r="Q114" s="53"/>
      <c r="R114" s="52"/>
      <c r="S114" s="52"/>
      <c r="T114" s="52"/>
      <c r="U114" s="51"/>
      <c r="V114" s="50"/>
      <c r="W114" s="49"/>
      <c r="X114" s="49"/>
      <c r="Y114" s="49"/>
      <c r="Z114" s="48"/>
      <c r="AA114" s="48"/>
      <c r="AB114" s="48"/>
      <c r="AC114" s="48"/>
      <c r="AD114" s="48"/>
      <c r="AE114" s="48"/>
      <c r="AF114" s="48"/>
      <c r="AG114" s="48"/>
      <c r="AH114" s="48"/>
      <c r="AI114" s="47"/>
      <c r="AJ114" s="65"/>
    </row>
    <row r="115" spans="1:36" s="64" customFormat="1" hidden="1" x14ac:dyDescent="0.25">
      <c r="A115" s="45"/>
      <c r="B115" s="44" t="s">
        <v>28</v>
      </c>
      <c r="C115" s="66"/>
      <c r="D115" s="66"/>
      <c r="E115" s="66"/>
      <c r="F115" s="66"/>
      <c r="G115" s="55"/>
      <c r="H115" s="55"/>
      <c r="I115" s="55"/>
      <c r="J115" s="55"/>
      <c r="K115" s="55"/>
      <c r="L115" s="55"/>
      <c r="M115" s="55"/>
      <c r="N115" s="55"/>
      <c r="O115" s="55"/>
      <c r="P115" s="54"/>
      <c r="Q115" s="53"/>
      <c r="R115" s="52"/>
      <c r="S115" s="52"/>
      <c r="T115" s="52"/>
      <c r="U115" s="51"/>
      <c r="V115" s="50"/>
      <c r="W115" s="49"/>
      <c r="X115" s="49"/>
      <c r="Y115" s="49"/>
      <c r="Z115" s="48"/>
      <c r="AA115" s="48"/>
      <c r="AB115" s="48"/>
      <c r="AC115" s="48"/>
      <c r="AD115" s="48"/>
      <c r="AE115" s="48"/>
      <c r="AF115" s="48"/>
      <c r="AG115" s="48"/>
      <c r="AH115" s="48"/>
      <c r="AI115" s="47"/>
      <c r="AJ115" s="65"/>
    </row>
    <row r="116" spans="1:36" s="64" customFormat="1" hidden="1" x14ac:dyDescent="0.25">
      <c r="A116" s="45"/>
      <c r="B116" s="44" t="s">
        <v>27</v>
      </c>
      <c r="C116" s="66"/>
      <c r="D116" s="66"/>
      <c r="E116" s="66"/>
      <c r="F116" s="66"/>
      <c r="G116" s="55"/>
      <c r="H116" s="55"/>
      <c r="I116" s="55"/>
      <c r="J116" s="55"/>
      <c r="K116" s="55"/>
      <c r="L116" s="55"/>
      <c r="M116" s="55"/>
      <c r="N116" s="55"/>
      <c r="O116" s="55"/>
      <c r="P116" s="54"/>
      <c r="Q116" s="53"/>
      <c r="R116" s="52"/>
      <c r="S116" s="52"/>
      <c r="T116" s="52"/>
      <c r="U116" s="51"/>
      <c r="V116" s="50"/>
      <c r="W116" s="49"/>
      <c r="X116" s="49"/>
      <c r="Y116" s="49"/>
      <c r="Z116" s="48"/>
      <c r="AA116" s="48"/>
      <c r="AB116" s="48"/>
      <c r="AC116" s="48"/>
      <c r="AD116" s="48"/>
      <c r="AE116" s="48"/>
      <c r="AF116" s="48"/>
      <c r="AG116" s="48"/>
      <c r="AH116" s="48"/>
      <c r="AI116" s="47"/>
      <c r="AJ116" s="65"/>
    </row>
    <row r="117" spans="1:36" s="64" customFormat="1" hidden="1" x14ac:dyDescent="0.25">
      <c r="A117" s="45"/>
      <c r="B117" s="44" t="s">
        <v>19</v>
      </c>
      <c r="C117" s="66"/>
      <c r="D117" s="66"/>
      <c r="E117" s="66"/>
      <c r="F117" s="66"/>
      <c r="G117" s="55"/>
      <c r="H117" s="55"/>
      <c r="I117" s="55"/>
      <c r="J117" s="55"/>
      <c r="K117" s="55"/>
      <c r="L117" s="55"/>
      <c r="M117" s="55"/>
      <c r="N117" s="55"/>
      <c r="O117" s="55"/>
      <c r="P117" s="54"/>
      <c r="Q117" s="53"/>
      <c r="R117" s="52"/>
      <c r="S117" s="52"/>
      <c r="T117" s="52"/>
      <c r="U117" s="51"/>
      <c r="V117" s="50"/>
      <c r="W117" s="49"/>
      <c r="X117" s="49"/>
      <c r="Y117" s="49"/>
      <c r="Z117" s="48"/>
      <c r="AA117" s="48"/>
      <c r="AB117" s="48"/>
      <c r="AC117" s="48"/>
      <c r="AD117" s="48"/>
      <c r="AE117" s="48"/>
      <c r="AF117" s="48"/>
      <c r="AG117" s="48"/>
      <c r="AH117" s="48"/>
      <c r="AI117" s="47"/>
      <c r="AJ117" s="65"/>
    </row>
    <row r="118" spans="1:36" s="64" customFormat="1" hidden="1" x14ac:dyDescent="0.25">
      <c r="A118" s="45"/>
      <c r="B118" s="44" t="s">
        <v>18</v>
      </c>
      <c r="C118" s="66"/>
      <c r="D118" s="66"/>
      <c r="E118" s="66"/>
      <c r="F118" s="66"/>
      <c r="G118" s="55"/>
      <c r="H118" s="55"/>
      <c r="I118" s="55"/>
      <c r="J118" s="55"/>
      <c r="K118" s="55"/>
      <c r="L118" s="55"/>
      <c r="M118" s="55"/>
      <c r="N118" s="55"/>
      <c r="O118" s="55"/>
      <c r="P118" s="54"/>
      <c r="Q118" s="53"/>
      <c r="R118" s="52"/>
      <c r="S118" s="52"/>
      <c r="T118" s="52"/>
      <c r="U118" s="51"/>
      <c r="V118" s="50"/>
      <c r="W118" s="49"/>
      <c r="X118" s="49"/>
      <c r="Y118" s="49"/>
      <c r="Z118" s="48"/>
      <c r="AA118" s="48"/>
      <c r="AB118" s="48"/>
      <c r="AC118" s="48"/>
      <c r="AD118" s="48"/>
      <c r="AE118" s="48"/>
      <c r="AF118" s="48"/>
      <c r="AG118" s="48"/>
      <c r="AH118" s="48"/>
      <c r="AI118" s="47"/>
      <c r="AJ118" s="65"/>
    </row>
    <row r="119" spans="1:36" s="64" customFormat="1" hidden="1" x14ac:dyDescent="0.25">
      <c r="A119" s="45"/>
      <c r="B119" s="44" t="s">
        <v>17</v>
      </c>
      <c r="C119" s="66"/>
      <c r="D119" s="66"/>
      <c r="E119" s="66"/>
      <c r="F119" s="66"/>
      <c r="G119" s="55"/>
      <c r="H119" s="55"/>
      <c r="I119" s="55"/>
      <c r="J119" s="55"/>
      <c r="K119" s="55"/>
      <c r="L119" s="55"/>
      <c r="M119" s="55"/>
      <c r="N119" s="55"/>
      <c r="O119" s="55"/>
      <c r="P119" s="54"/>
      <c r="Q119" s="53"/>
      <c r="R119" s="52"/>
      <c r="S119" s="52"/>
      <c r="T119" s="52"/>
      <c r="U119" s="51"/>
      <c r="V119" s="50"/>
      <c r="W119" s="49"/>
      <c r="X119" s="49"/>
      <c r="Y119" s="49"/>
      <c r="Z119" s="48"/>
      <c r="AA119" s="48"/>
      <c r="AB119" s="48"/>
      <c r="AC119" s="48"/>
      <c r="AD119" s="48"/>
      <c r="AE119" s="48"/>
      <c r="AF119" s="48"/>
      <c r="AG119" s="48"/>
      <c r="AH119" s="48"/>
      <c r="AI119" s="47"/>
      <c r="AJ119" s="65"/>
    </row>
    <row r="120" spans="1:36" s="64" customFormat="1" hidden="1" x14ac:dyDescent="0.25">
      <c r="A120" s="45"/>
      <c r="B120" s="44" t="s">
        <v>16</v>
      </c>
      <c r="C120" s="66"/>
      <c r="D120" s="66"/>
      <c r="E120" s="66"/>
      <c r="F120" s="66"/>
      <c r="G120" s="55"/>
      <c r="H120" s="55"/>
      <c r="I120" s="55"/>
      <c r="J120" s="55"/>
      <c r="K120" s="55"/>
      <c r="L120" s="55"/>
      <c r="M120" s="55"/>
      <c r="N120" s="55"/>
      <c r="O120" s="55"/>
      <c r="P120" s="54"/>
      <c r="Q120" s="53"/>
      <c r="R120" s="52"/>
      <c r="S120" s="52"/>
      <c r="T120" s="52"/>
      <c r="U120" s="51"/>
      <c r="V120" s="50"/>
      <c r="W120" s="49"/>
      <c r="X120" s="49"/>
      <c r="Y120" s="49"/>
      <c r="Z120" s="48"/>
      <c r="AA120" s="48"/>
      <c r="AB120" s="48"/>
      <c r="AC120" s="48"/>
      <c r="AD120" s="48"/>
      <c r="AE120" s="48"/>
      <c r="AF120" s="48"/>
      <c r="AG120" s="48"/>
      <c r="AH120" s="48"/>
      <c r="AI120" s="47"/>
      <c r="AJ120" s="65"/>
    </row>
    <row r="121" spans="1:36" s="64" customFormat="1" hidden="1" x14ac:dyDescent="0.25">
      <c r="A121" s="45"/>
      <c r="B121" s="44" t="s">
        <v>15</v>
      </c>
      <c r="C121" s="66"/>
      <c r="D121" s="66"/>
      <c r="E121" s="66"/>
      <c r="F121" s="66"/>
      <c r="G121" s="55"/>
      <c r="H121" s="55"/>
      <c r="I121" s="55"/>
      <c r="J121" s="55"/>
      <c r="K121" s="55"/>
      <c r="L121" s="55"/>
      <c r="M121" s="55"/>
      <c r="N121" s="55"/>
      <c r="O121" s="55"/>
      <c r="P121" s="54"/>
      <c r="Q121" s="53"/>
      <c r="R121" s="52"/>
      <c r="S121" s="52"/>
      <c r="T121" s="52"/>
      <c r="U121" s="51"/>
      <c r="V121" s="50"/>
      <c r="W121" s="49"/>
      <c r="X121" s="49"/>
      <c r="Y121" s="49"/>
      <c r="Z121" s="48"/>
      <c r="AA121" s="48"/>
      <c r="AB121" s="48"/>
      <c r="AC121" s="48"/>
      <c r="AD121" s="48"/>
      <c r="AE121" s="48"/>
      <c r="AF121" s="48"/>
      <c r="AG121" s="48"/>
      <c r="AH121" s="48"/>
      <c r="AI121" s="47"/>
      <c r="AJ121" s="65"/>
    </row>
    <row r="122" spans="1:36" s="64" customFormat="1" hidden="1" x14ac:dyDescent="0.25">
      <c r="A122" s="45"/>
      <c r="B122" s="44" t="s">
        <v>14</v>
      </c>
      <c r="C122" s="66"/>
      <c r="D122" s="66"/>
      <c r="E122" s="66"/>
      <c r="F122" s="66"/>
      <c r="G122" s="55"/>
      <c r="H122" s="55"/>
      <c r="I122" s="55"/>
      <c r="J122" s="55"/>
      <c r="K122" s="55"/>
      <c r="L122" s="55"/>
      <c r="M122" s="55"/>
      <c r="N122" s="55"/>
      <c r="O122" s="55"/>
      <c r="P122" s="54"/>
      <c r="Q122" s="53"/>
      <c r="R122" s="52"/>
      <c r="S122" s="52"/>
      <c r="T122" s="52"/>
      <c r="U122" s="51"/>
      <c r="V122" s="50"/>
      <c r="W122" s="49"/>
      <c r="X122" s="49"/>
      <c r="Y122" s="49"/>
      <c r="Z122" s="48"/>
      <c r="AA122" s="48"/>
      <c r="AB122" s="48"/>
      <c r="AC122" s="48"/>
      <c r="AD122" s="48"/>
      <c r="AE122" s="48"/>
      <c r="AF122" s="48"/>
      <c r="AG122" s="48"/>
      <c r="AH122" s="48"/>
      <c r="AI122" s="47"/>
      <c r="AJ122" s="65"/>
    </row>
    <row r="123" spans="1:36" s="64" customFormat="1" x14ac:dyDescent="0.25">
      <c r="A123" s="45"/>
      <c r="B123" s="44" t="s">
        <v>13</v>
      </c>
      <c r="C123" s="66"/>
      <c r="D123" s="66"/>
      <c r="E123" s="66"/>
      <c r="F123" s="66"/>
      <c r="G123" s="55"/>
      <c r="H123" s="55"/>
      <c r="I123" s="55"/>
      <c r="J123" s="55"/>
      <c r="K123" s="55"/>
      <c r="L123" s="55"/>
      <c r="M123" s="55"/>
      <c r="N123" s="55"/>
      <c r="O123" s="55"/>
      <c r="P123" s="54"/>
      <c r="Q123" s="53">
        <f>Q124+Q126+Q127</f>
        <v>0.2427</v>
      </c>
      <c r="R123" s="52">
        <f>R124+R126+R127</f>
        <v>0</v>
      </c>
      <c r="S123" s="52">
        <f>S124+S126+S127</f>
        <v>0</v>
      </c>
      <c r="T123" s="52">
        <f>T124+T126+T127</f>
        <v>0</v>
      </c>
      <c r="U123" s="51">
        <f>U124+U126+U127</f>
        <v>0.2427</v>
      </c>
      <c r="V123" s="50"/>
      <c r="W123" s="49"/>
      <c r="X123" s="49"/>
      <c r="Y123" s="49"/>
      <c r="Z123" s="48"/>
      <c r="AA123" s="48"/>
      <c r="AB123" s="48"/>
      <c r="AC123" s="48"/>
      <c r="AD123" s="48"/>
      <c r="AE123" s="48"/>
      <c r="AF123" s="48"/>
      <c r="AG123" s="48"/>
      <c r="AH123" s="48"/>
      <c r="AI123" s="47"/>
      <c r="AJ123" s="65"/>
    </row>
    <row r="124" spans="1:36" s="64" customFormat="1" x14ac:dyDescent="0.25">
      <c r="A124" s="45"/>
      <c r="B124" s="44" t="s">
        <v>12</v>
      </c>
      <c r="C124" s="66"/>
      <c r="D124" s="66"/>
      <c r="E124" s="66"/>
      <c r="F124" s="66"/>
      <c r="G124" s="55"/>
      <c r="H124" s="55"/>
      <c r="I124" s="55"/>
      <c r="J124" s="55"/>
      <c r="K124" s="55"/>
      <c r="L124" s="55"/>
      <c r="M124" s="55"/>
      <c r="N124" s="55"/>
      <c r="O124" s="55"/>
      <c r="P124" s="54"/>
      <c r="Q124" s="53">
        <f>Q125</f>
        <v>0.2427</v>
      </c>
      <c r="R124" s="52">
        <f>R125</f>
        <v>0</v>
      </c>
      <c r="S124" s="52">
        <f>S125</f>
        <v>0</v>
      </c>
      <c r="T124" s="52">
        <f>T125</f>
        <v>0</v>
      </c>
      <c r="U124" s="51">
        <f>U125</f>
        <v>0.2427</v>
      </c>
      <c r="V124" s="50"/>
      <c r="W124" s="49"/>
      <c r="X124" s="49"/>
      <c r="Y124" s="49"/>
      <c r="Z124" s="48"/>
      <c r="AA124" s="48"/>
      <c r="AB124" s="48"/>
      <c r="AC124" s="48"/>
      <c r="AD124" s="48"/>
      <c r="AE124" s="48"/>
      <c r="AF124" s="48"/>
      <c r="AG124" s="48"/>
      <c r="AH124" s="48"/>
      <c r="AI124" s="47"/>
      <c r="AJ124" s="65"/>
    </row>
    <row r="125" spans="1:36" s="59" customFormat="1" x14ac:dyDescent="0.25">
      <c r="A125" s="22" t="s">
        <v>37</v>
      </c>
      <c r="B125" s="35" t="s">
        <v>36</v>
      </c>
      <c r="C125" s="46"/>
      <c r="D125" s="46"/>
      <c r="E125" s="46"/>
      <c r="F125" s="46"/>
      <c r="G125" s="43"/>
      <c r="H125" s="43"/>
      <c r="I125" s="43"/>
      <c r="J125" s="43"/>
      <c r="K125" s="43"/>
      <c r="L125" s="43"/>
      <c r="M125" s="43"/>
      <c r="N125" s="43"/>
      <c r="O125" s="43"/>
      <c r="P125" s="42"/>
      <c r="Q125" s="19">
        <f>R125+S125+T125+U125</f>
        <v>0.2427</v>
      </c>
      <c r="R125" s="41"/>
      <c r="S125" s="41"/>
      <c r="T125" s="41"/>
      <c r="U125" s="40">
        <v>0.2427</v>
      </c>
      <c r="V125" s="39"/>
      <c r="W125" s="38"/>
      <c r="X125" s="38"/>
      <c r="Y125" s="38"/>
      <c r="Z125" s="37"/>
      <c r="AA125" s="37"/>
      <c r="AB125" s="37"/>
      <c r="AC125" s="37"/>
      <c r="AD125" s="37"/>
      <c r="AE125" s="37"/>
      <c r="AF125" s="37"/>
      <c r="AG125" s="37"/>
      <c r="AH125" s="37"/>
      <c r="AI125" s="36"/>
      <c r="AJ125" s="60"/>
    </row>
    <row r="126" spans="1:36" s="59" customFormat="1" hidden="1" x14ac:dyDescent="0.25">
      <c r="A126" s="22"/>
      <c r="B126" s="35" t="s">
        <v>11</v>
      </c>
      <c r="C126" s="46"/>
      <c r="D126" s="46"/>
      <c r="E126" s="46"/>
      <c r="F126" s="46"/>
      <c r="G126" s="43"/>
      <c r="H126" s="43"/>
      <c r="I126" s="43"/>
      <c r="J126" s="43"/>
      <c r="K126" s="43"/>
      <c r="L126" s="43"/>
      <c r="M126" s="43"/>
      <c r="N126" s="43"/>
      <c r="O126" s="43"/>
      <c r="P126" s="42"/>
      <c r="Q126" s="19"/>
      <c r="R126" s="41"/>
      <c r="S126" s="41"/>
      <c r="T126" s="41"/>
      <c r="U126" s="40"/>
      <c r="V126" s="39"/>
      <c r="W126" s="38"/>
      <c r="X126" s="38"/>
      <c r="Y126" s="38"/>
      <c r="Z126" s="37"/>
      <c r="AA126" s="37"/>
      <c r="AB126" s="37"/>
      <c r="AC126" s="37"/>
      <c r="AD126" s="37"/>
      <c r="AE126" s="37"/>
      <c r="AF126" s="37"/>
      <c r="AG126" s="37"/>
      <c r="AH126" s="37"/>
      <c r="AI126" s="36"/>
      <c r="AJ126" s="60"/>
    </row>
    <row r="127" spans="1:36" s="59" customFormat="1" hidden="1" x14ac:dyDescent="0.25">
      <c r="A127" s="22"/>
      <c r="B127" s="35" t="s">
        <v>10</v>
      </c>
      <c r="C127" s="46"/>
      <c r="D127" s="46"/>
      <c r="E127" s="46"/>
      <c r="F127" s="46"/>
      <c r="G127" s="43"/>
      <c r="H127" s="43"/>
      <c r="I127" s="43"/>
      <c r="J127" s="43"/>
      <c r="K127" s="43"/>
      <c r="L127" s="43"/>
      <c r="M127" s="43"/>
      <c r="N127" s="43"/>
      <c r="O127" s="43"/>
      <c r="P127" s="42"/>
      <c r="Q127" s="19"/>
      <c r="R127" s="41"/>
      <c r="S127" s="41"/>
      <c r="T127" s="41"/>
      <c r="U127" s="40"/>
      <c r="V127" s="39"/>
      <c r="W127" s="38"/>
      <c r="X127" s="38"/>
      <c r="Y127" s="38"/>
      <c r="Z127" s="37"/>
      <c r="AA127" s="37"/>
      <c r="AB127" s="37"/>
      <c r="AC127" s="37"/>
      <c r="AD127" s="37"/>
      <c r="AE127" s="37"/>
      <c r="AF127" s="37"/>
      <c r="AG127" s="37"/>
      <c r="AH127" s="37"/>
      <c r="AI127" s="36"/>
      <c r="AJ127" s="60"/>
    </row>
    <row r="128" spans="1:36" s="64" customFormat="1" ht="31.5" x14ac:dyDescent="0.25">
      <c r="A128" s="45" t="s">
        <v>35</v>
      </c>
      <c r="B128" s="44" t="s">
        <v>34</v>
      </c>
      <c r="C128" s="66"/>
      <c r="D128" s="66"/>
      <c r="E128" s="66"/>
      <c r="F128" s="66"/>
      <c r="G128" s="55"/>
      <c r="H128" s="55"/>
      <c r="I128" s="55"/>
      <c r="J128" s="55"/>
      <c r="K128" s="55"/>
      <c r="L128" s="55"/>
      <c r="M128" s="55"/>
      <c r="N128" s="55"/>
      <c r="O128" s="55"/>
      <c r="P128" s="54"/>
      <c r="Q128" s="53"/>
      <c r="R128" s="52"/>
      <c r="S128" s="52"/>
      <c r="T128" s="52"/>
      <c r="U128" s="51"/>
      <c r="V128" s="50"/>
      <c r="W128" s="49"/>
      <c r="X128" s="49"/>
      <c r="Y128" s="49"/>
      <c r="Z128" s="48"/>
      <c r="AA128" s="48"/>
      <c r="AB128" s="48"/>
      <c r="AC128" s="48"/>
      <c r="AD128" s="48"/>
      <c r="AE128" s="48"/>
      <c r="AF128" s="48"/>
      <c r="AG128" s="48"/>
      <c r="AH128" s="48"/>
      <c r="AI128" s="47"/>
      <c r="AJ128" s="65"/>
    </row>
    <row r="129" spans="1:36" s="64" customFormat="1" x14ac:dyDescent="0.25">
      <c r="A129" s="45" t="s">
        <v>33</v>
      </c>
      <c r="B129" s="44" t="s">
        <v>32</v>
      </c>
      <c r="C129" s="66"/>
      <c r="D129" s="66"/>
      <c r="E129" s="66"/>
      <c r="F129" s="66"/>
      <c r="G129" s="55"/>
      <c r="H129" s="55"/>
      <c r="I129" s="55"/>
      <c r="J129" s="55"/>
      <c r="K129" s="55"/>
      <c r="L129" s="55"/>
      <c r="M129" s="55"/>
      <c r="N129" s="55"/>
      <c r="O129" s="55"/>
      <c r="P129" s="54"/>
      <c r="Q129" s="53">
        <f>Q130+Q143</f>
        <v>105.73449999999998</v>
      </c>
      <c r="R129" s="52">
        <f>R130+R143</f>
        <v>0</v>
      </c>
      <c r="S129" s="52">
        <f>S130+S143</f>
        <v>91.5488</v>
      </c>
      <c r="T129" s="52">
        <f>T130+T143</f>
        <v>11.698</v>
      </c>
      <c r="U129" s="51">
        <f>U130+U143</f>
        <v>2.4877000000000002</v>
      </c>
      <c r="V129" s="50"/>
      <c r="W129" s="49"/>
      <c r="X129" s="49"/>
      <c r="Y129" s="49"/>
      <c r="Z129" s="48"/>
      <c r="AA129" s="48"/>
      <c r="AB129" s="48"/>
      <c r="AC129" s="48"/>
      <c r="AD129" s="48"/>
      <c r="AE129" s="48"/>
      <c r="AF129" s="48"/>
      <c r="AG129" s="48"/>
      <c r="AH129" s="48"/>
      <c r="AI129" s="47"/>
      <c r="AJ129" s="65"/>
    </row>
    <row r="130" spans="1:36" s="64" customFormat="1" x14ac:dyDescent="0.25">
      <c r="A130" s="45"/>
      <c r="B130" s="44" t="s">
        <v>31</v>
      </c>
      <c r="C130" s="66"/>
      <c r="D130" s="66"/>
      <c r="E130" s="66"/>
      <c r="F130" s="66"/>
      <c r="G130" s="55"/>
      <c r="H130" s="55"/>
      <c r="I130" s="55"/>
      <c r="J130" s="55"/>
      <c r="K130" s="55"/>
      <c r="L130" s="55"/>
      <c r="M130" s="55"/>
      <c r="N130" s="55"/>
      <c r="O130" s="55"/>
      <c r="P130" s="54"/>
      <c r="Q130" s="53">
        <f>Q131</f>
        <v>105.73449999999998</v>
      </c>
      <c r="R130" s="52">
        <f>R131</f>
        <v>0</v>
      </c>
      <c r="S130" s="52">
        <f>S131</f>
        <v>91.5488</v>
      </c>
      <c r="T130" s="52">
        <f>T131</f>
        <v>11.698</v>
      </c>
      <c r="U130" s="51">
        <f>U131</f>
        <v>2.4877000000000002</v>
      </c>
      <c r="V130" s="50"/>
      <c r="W130" s="49"/>
      <c r="X130" s="49"/>
      <c r="Y130" s="49"/>
      <c r="Z130" s="48"/>
      <c r="AA130" s="48"/>
      <c r="AB130" s="48"/>
      <c r="AC130" s="48"/>
      <c r="AD130" s="48"/>
      <c r="AE130" s="48"/>
      <c r="AF130" s="48"/>
      <c r="AG130" s="48"/>
      <c r="AH130" s="48"/>
      <c r="AI130" s="47"/>
      <c r="AJ130" s="65"/>
    </row>
    <row r="131" spans="1:36" s="64" customFormat="1" x14ac:dyDescent="0.25">
      <c r="A131" s="45"/>
      <c r="B131" s="44" t="s">
        <v>30</v>
      </c>
      <c r="C131" s="66"/>
      <c r="D131" s="66"/>
      <c r="E131" s="66"/>
      <c r="F131" s="66"/>
      <c r="G131" s="55"/>
      <c r="H131" s="55"/>
      <c r="I131" s="55"/>
      <c r="J131" s="55"/>
      <c r="K131" s="55"/>
      <c r="L131" s="55"/>
      <c r="M131" s="55"/>
      <c r="N131" s="55"/>
      <c r="O131" s="55"/>
      <c r="P131" s="54"/>
      <c r="Q131" s="53">
        <f>Q134</f>
        <v>105.73449999999998</v>
      </c>
      <c r="R131" s="52">
        <f>R134</f>
        <v>0</v>
      </c>
      <c r="S131" s="52">
        <f>S134</f>
        <v>91.5488</v>
      </c>
      <c r="T131" s="52">
        <f>T134</f>
        <v>11.698</v>
      </c>
      <c r="U131" s="51">
        <f>U134</f>
        <v>2.4877000000000002</v>
      </c>
      <c r="V131" s="50"/>
      <c r="W131" s="49"/>
      <c r="X131" s="49"/>
      <c r="Y131" s="49"/>
      <c r="Z131" s="48"/>
      <c r="AA131" s="48"/>
      <c r="AB131" s="48"/>
      <c r="AC131" s="48"/>
      <c r="AD131" s="48"/>
      <c r="AE131" s="48"/>
      <c r="AF131" s="48"/>
      <c r="AG131" s="48"/>
      <c r="AH131" s="48"/>
      <c r="AI131" s="47"/>
      <c r="AJ131" s="65"/>
    </row>
    <row r="132" spans="1:36" s="64" customFormat="1" hidden="1" x14ac:dyDescent="0.25">
      <c r="A132" s="45"/>
      <c r="B132" s="44" t="s">
        <v>29</v>
      </c>
      <c r="C132" s="66"/>
      <c r="D132" s="66"/>
      <c r="E132" s="66"/>
      <c r="F132" s="66"/>
      <c r="G132" s="55"/>
      <c r="H132" s="55"/>
      <c r="I132" s="55"/>
      <c r="J132" s="55"/>
      <c r="K132" s="55"/>
      <c r="L132" s="55"/>
      <c r="M132" s="55"/>
      <c r="N132" s="55"/>
      <c r="O132" s="55"/>
      <c r="P132" s="54"/>
      <c r="Q132" s="53"/>
      <c r="R132" s="52"/>
      <c r="S132" s="52"/>
      <c r="T132" s="52"/>
      <c r="U132" s="51"/>
      <c r="V132" s="50"/>
      <c r="W132" s="49"/>
      <c r="X132" s="49"/>
      <c r="Y132" s="49"/>
      <c r="Z132" s="48"/>
      <c r="AA132" s="48"/>
      <c r="AB132" s="48"/>
      <c r="AC132" s="48"/>
      <c r="AD132" s="48"/>
      <c r="AE132" s="48"/>
      <c r="AF132" s="48"/>
      <c r="AG132" s="48"/>
      <c r="AH132" s="48"/>
      <c r="AI132" s="47"/>
      <c r="AJ132" s="65"/>
    </row>
    <row r="133" spans="1:36" s="64" customFormat="1" hidden="1" x14ac:dyDescent="0.25">
      <c r="A133" s="45"/>
      <c r="B133" s="44" t="s">
        <v>28</v>
      </c>
      <c r="C133" s="66"/>
      <c r="D133" s="66"/>
      <c r="E133" s="66"/>
      <c r="F133" s="66"/>
      <c r="G133" s="55"/>
      <c r="H133" s="55"/>
      <c r="I133" s="55"/>
      <c r="J133" s="55"/>
      <c r="K133" s="55"/>
      <c r="L133" s="55"/>
      <c r="M133" s="55"/>
      <c r="N133" s="55"/>
      <c r="O133" s="55"/>
      <c r="P133" s="54"/>
      <c r="Q133" s="53"/>
      <c r="R133" s="52"/>
      <c r="S133" s="52"/>
      <c r="T133" s="52"/>
      <c r="U133" s="51"/>
      <c r="V133" s="50"/>
      <c r="W133" s="49"/>
      <c r="X133" s="49"/>
      <c r="Y133" s="49"/>
      <c r="Z133" s="48"/>
      <c r="AA133" s="48"/>
      <c r="AB133" s="48"/>
      <c r="AC133" s="48"/>
      <c r="AD133" s="48"/>
      <c r="AE133" s="48"/>
      <c r="AF133" s="48"/>
      <c r="AG133" s="48"/>
      <c r="AH133" s="48"/>
      <c r="AI133" s="47"/>
      <c r="AJ133" s="65"/>
    </row>
    <row r="134" spans="1:36" s="64" customFormat="1" x14ac:dyDescent="0.25">
      <c r="A134" s="45"/>
      <c r="B134" s="44" t="s">
        <v>27</v>
      </c>
      <c r="C134" s="66"/>
      <c r="D134" s="66"/>
      <c r="E134" s="66"/>
      <c r="F134" s="66"/>
      <c r="G134" s="55"/>
      <c r="H134" s="55"/>
      <c r="I134" s="55"/>
      <c r="J134" s="55"/>
      <c r="K134" s="55"/>
      <c r="L134" s="43"/>
      <c r="M134" s="43"/>
      <c r="N134" s="43"/>
      <c r="O134" s="43"/>
      <c r="P134" s="54"/>
      <c r="Q134" s="53">
        <f>Q135+Q136</f>
        <v>105.73449999999998</v>
      </c>
      <c r="R134" s="52">
        <f>R135+R136</f>
        <v>0</v>
      </c>
      <c r="S134" s="52">
        <f>S135+S136</f>
        <v>91.5488</v>
      </c>
      <c r="T134" s="52">
        <f>T135+T136</f>
        <v>11.698</v>
      </c>
      <c r="U134" s="51">
        <f>U135+U136</f>
        <v>2.4877000000000002</v>
      </c>
      <c r="V134" s="50"/>
      <c r="W134" s="49"/>
      <c r="X134" s="49"/>
      <c r="Y134" s="49"/>
      <c r="Z134" s="48"/>
      <c r="AA134" s="48"/>
      <c r="AB134" s="48"/>
      <c r="AC134" s="48"/>
      <c r="AD134" s="48"/>
      <c r="AE134" s="48"/>
      <c r="AF134" s="48"/>
      <c r="AG134" s="48"/>
      <c r="AH134" s="48"/>
      <c r="AI134" s="47"/>
      <c r="AJ134" s="65"/>
    </row>
    <row r="135" spans="1:36" s="59" customFormat="1" ht="47.25" x14ac:dyDescent="0.25">
      <c r="A135" s="22" t="s">
        <v>26</v>
      </c>
      <c r="B135" s="21" t="s">
        <v>25</v>
      </c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2"/>
      <c r="Q135" s="19">
        <f>R135+S135+T135+U135</f>
        <v>96.294499999999985</v>
      </c>
      <c r="R135" s="41"/>
      <c r="S135" s="41">
        <f>96.2945-T135-U135</f>
        <v>82.118499999999997</v>
      </c>
      <c r="T135" s="41">
        <v>11.698</v>
      </c>
      <c r="U135" s="40">
        <v>2.4780000000000002</v>
      </c>
      <c r="V135" s="39"/>
      <c r="W135" s="38"/>
      <c r="X135" s="38"/>
      <c r="Y135" s="38"/>
      <c r="Z135" s="37"/>
      <c r="AA135" s="37"/>
      <c r="AB135" s="37"/>
      <c r="AC135" s="37"/>
      <c r="AD135" s="37"/>
      <c r="AE135" s="43">
        <v>25</v>
      </c>
      <c r="AF135" s="43" t="s">
        <v>24</v>
      </c>
      <c r="AG135" s="43" t="s">
        <v>20</v>
      </c>
      <c r="AH135" s="43">
        <v>40</v>
      </c>
      <c r="AI135" s="36"/>
      <c r="AJ135" s="60"/>
    </row>
    <row r="136" spans="1:36" s="59" customFormat="1" ht="47.25" x14ac:dyDescent="0.25">
      <c r="A136" s="22" t="s">
        <v>23</v>
      </c>
      <c r="B136" s="21" t="s">
        <v>22</v>
      </c>
      <c r="C136" s="63"/>
      <c r="D136" s="63"/>
      <c r="E136" s="63"/>
      <c r="F136" s="63"/>
      <c r="G136" s="43"/>
      <c r="H136" s="43"/>
      <c r="I136" s="43"/>
      <c r="J136" s="43"/>
      <c r="K136" s="43"/>
      <c r="L136" s="43"/>
      <c r="M136" s="43"/>
      <c r="N136" s="43"/>
      <c r="O136" s="43"/>
      <c r="P136" s="42"/>
      <c r="Q136" s="19">
        <f>R136+S136+T136+U136</f>
        <v>9.44</v>
      </c>
      <c r="R136" s="41"/>
      <c r="S136" s="41">
        <f>9.44-U136</f>
        <v>9.430299999999999</v>
      </c>
      <c r="T136" s="41"/>
      <c r="U136" s="40">
        <v>9.7000000000000003E-3</v>
      </c>
      <c r="V136" s="39"/>
      <c r="W136" s="38"/>
      <c r="X136" s="38"/>
      <c r="Y136" s="38"/>
      <c r="Z136" s="37"/>
      <c r="AA136" s="37"/>
      <c r="AB136" s="37"/>
      <c r="AC136" s="37"/>
      <c r="AD136" s="37"/>
      <c r="AE136" s="43">
        <v>26</v>
      </c>
      <c r="AF136" s="43" t="s">
        <v>21</v>
      </c>
      <c r="AG136" s="43" t="s">
        <v>20</v>
      </c>
      <c r="AH136" s="43">
        <v>6</v>
      </c>
      <c r="AI136" s="36"/>
      <c r="AJ136" s="60"/>
    </row>
    <row r="137" spans="1:36" s="61" customFormat="1" hidden="1" x14ac:dyDescent="0.25">
      <c r="A137" s="22"/>
      <c r="B137" s="35" t="s">
        <v>19</v>
      </c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4"/>
      <c r="Q137" s="53"/>
      <c r="R137" s="52"/>
      <c r="S137" s="52"/>
      <c r="T137" s="52"/>
      <c r="U137" s="51"/>
      <c r="V137" s="50"/>
      <c r="W137" s="49"/>
      <c r="X137" s="49"/>
      <c r="Y137" s="49"/>
      <c r="Z137" s="48"/>
      <c r="AA137" s="48"/>
      <c r="AB137" s="48"/>
      <c r="AC137" s="48"/>
      <c r="AD137" s="48"/>
      <c r="AE137" s="48"/>
      <c r="AF137" s="48"/>
      <c r="AG137" s="48"/>
      <c r="AH137" s="48"/>
      <c r="AI137" s="47"/>
      <c r="AJ137" s="62"/>
    </row>
    <row r="138" spans="1:36" s="61" customFormat="1" hidden="1" x14ac:dyDescent="0.25">
      <c r="A138" s="45"/>
      <c r="B138" s="44" t="s">
        <v>18</v>
      </c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4"/>
      <c r="Q138" s="53"/>
      <c r="R138" s="52"/>
      <c r="S138" s="52"/>
      <c r="T138" s="52"/>
      <c r="U138" s="51"/>
      <c r="V138" s="50"/>
      <c r="W138" s="49"/>
      <c r="X138" s="49"/>
      <c r="Y138" s="49"/>
      <c r="Z138" s="48"/>
      <c r="AA138" s="48"/>
      <c r="AB138" s="48"/>
      <c r="AC138" s="48"/>
      <c r="AD138" s="48"/>
      <c r="AE138" s="48"/>
      <c r="AF138" s="48"/>
      <c r="AG138" s="48"/>
      <c r="AH138" s="48"/>
      <c r="AI138" s="47"/>
      <c r="AJ138" s="62"/>
    </row>
    <row r="139" spans="1:36" s="59" customFormat="1" hidden="1" x14ac:dyDescent="0.25">
      <c r="A139" s="22"/>
      <c r="B139" s="35" t="s">
        <v>17</v>
      </c>
      <c r="C139" s="55"/>
      <c r="D139" s="55"/>
      <c r="E139" s="55"/>
      <c r="F139" s="55"/>
      <c r="G139" s="43"/>
      <c r="H139" s="43"/>
      <c r="I139" s="43"/>
      <c r="J139" s="43"/>
      <c r="K139" s="43"/>
      <c r="L139" s="43"/>
      <c r="M139" s="43"/>
      <c r="N139" s="43"/>
      <c r="O139" s="43"/>
      <c r="P139" s="42"/>
      <c r="Q139" s="53"/>
      <c r="R139" s="52"/>
      <c r="S139" s="52"/>
      <c r="T139" s="52"/>
      <c r="U139" s="51"/>
      <c r="V139" s="50"/>
      <c r="W139" s="49"/>
      <c r="X139" s="49"/>
      <c r="Y139" s="49"/>
      <c r="Z139" s="37"/>
      <c r="AA139" s="37"/>
      <c r="AB139" s="37"/>
      <c r="AC139" s="37"/>
      <c r="AD139" s="37"/>
      <c r="AE139" s="37"/>
      <c r="AF139" s="37"/>
      <c r="AG139" s="37"/>
      <c r="AH139" s="37"/>
      <c r="AI139" s="36"/>
      <c r="AJ139" s="60"/>
    </row>
    <row r="140" spans="1:36" s="59" customFormat="1" hidden="1" x14ac:dyDescent="0.25">
      <c r="A140" s="22"/>
      <c r="B140" s="35" t="s">
        <v>16</v>
      </c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2"/>
      <c r="Q140" s="19"/>
      <c r="R140" s="41"/>
      <c r="S140" s="41"/>
      <c r="T140" s="41"/>
      <c r="U140" s="40"/>
      <c r="V140" s="39"/>
      <c r="W140" s="38"/>
      <c r="X140" s="38"/>
      <c r="Y140" s="38"/>
      <c r="Z140" s="37"/>
      <c r="AA140" s="37"/>
      <c r="AB140" s="37"/>
      <c r="AC140" s="37"/>
      <c r="AD140" s="37"/>
      <c r="AE140" s="37"/>
      <c r="AF140" s="37"/>
      <c r="AG140" s="37"/>
      <c r="AH140" s="37"/>
      <c r="AI140" s="36"/>
      <c r="AJ140" s="60"/>
    </row>
    <row r="141" spans="1:36" s="59" customFormat="1" hidden="1" x14ac:dyDescent="0.25">
      <c r="A141" s="22"/>
      <c r="B141" s="35" t="s">
        <v>15</v>
      </c>
      <c r="C141" s="55"/>
      <c r="D141" s="55"/>
      <c r="E141" s="55"/>
      <c r="F141" s="55"/>
      <c r="G141" s="43"/>
      <c r="H141" s="43"/>
      <c r="I141" s="43"/>
      <c r="J141" s="43"/>
      <c r="K141" s="43"/>
      <c r="L141" s="43"/>
      <c r="M141" s="43"/>
      <c r="N141" s="43"/>
      <c r="O141" s="43"/>
      <c r="P141" s="42"/>
      <c r="Q141" s="53"/>
      <c r="R141" s="52"/>
      <c r="S141" s="52"/>
      <c r="T141" s="52"/>
      <c r="U141" s="51"/>
      <c r="V141" s="50"/>
      <c r="W141" s="49"/>
      <c r="X141" s="49"/>
      <c r="Y141" s="49"/>
      <c r="Z141" s="37"/>
      <c r="AA141" s="37"/>
      <c r="AB141" s="37"/>
      <c r="AC141" s="37"/>
      <c r="AD141" s="37"/>
      <c r="AE141" s="37"/>
      <c r="AF141" s="37"/>
      <c r="AG141" s="37"/>
      <c r="AH141" s="37"/>
      <c r="AI141" s="36"/>
      <c r="AJ141" s="60"/>
    </row>
    <row r="142" spans="1:36" s="59" customFormat="1" hidden="1" x14ac:dyDescent="0.25">
      <c r="A142" s="22"/>
      <c r="B142" s="35" t="s">
        <v>14</v>
      </c>
      <c r="C142" s="55"/>
      <c r="D142" s="55"/>
      <c r="E142" s="55"/>
      <c r="F142" s="55"/>
      <c r="G142" s="43"/>
      <c r="H142" s="43"/>
      <c r="I142" s="43"/>
      <c r="J142" s="43"/>
      <c r="K142" s="43"/>
      <c r="L142" s="43"/>
      <c r="M142" s="43"/>
      <c r="N142" s="43"/>
      <c r="O142" s="43"/>
      <c r="P142" s="42"/>
      <c r="Q142" s="53"/>
      <c r="R142" s="52"/>
      <c r="S142" s="52"/>
      <c r="T142" s="52"/>
      <c r="U142" s="51"/>
      <c r="V142" s="50"/>
      <c r="W142" s="49"/>
      <c r="X142" s="49"/>
      <c r="Y142" s="49"/>
      <c r="Z142" s="37"/>
      <c r="AA142" s="37"/>
      <c r="AB142" s="37"/>
      <c r="AC142" s="37"/>
      <c r="AD142" s="37"/>
      <c r="AE142" s="37"/>
      <c r="AF142" s="37"/>
      <c r="AG142" s="37"/>
      <c r="AH142" s="37"/>
      <c r="AI142" s="36"/>
      <c r="AJ142" s="60"/>
    </row>
    <row r="143" spans="1:36" s="59" customFormat="1" hidden="1" x14ac:dyDescent="0.25">
      <c r="A143" s="45"/>
      <c r="B143" s="44" t="s">
        <v>13</v>
      </c>
      <c r="C143" s="55"/>
      <c r="D143" s="55"/>
      <c r="E143" s="55"/>
      <c r="F143" s="55"/>
      <c r="G143" s="43"/>
      <c r="H143" s="43"/>
      <c r="I143" s="43"/>
      <c r="J143" s="43"/>
      <c r="K143" s="43"/>
      <c r="L143" s="43"/>
      <c r="M143" s="43"/>
      <c r="N143" s="43"/>
      <c r="O143" s="43"/>
      <c r="P143" s="42"/>
      <c r="Q143" s="53">
        <f>Q145</f>
        <v>0</v>
      </c>
      <c r="R143" s="52">
        <f>R145</f>
        <v>0</v>
      </c>
      <c r="S143" s="52">
        <f>S145</f>
        <v>0</v>
      </c>
      <c r="T143" s="52">
        <f>T145</f>
        <v>0</v>
      </c>
      <c r="U143" s="51">
        <f>U145</f>
        <v>0</v>
      </c>
      <c r="V143" s="50"/>
      <c r="W143" s="49"/>
      <c r="X143" s="49"/>
      <c r="Y143" s="49"/>
      <c r="Z143" s="37"/>
      <c r="AA143" s="37"/>
      <c r="AB143" s="37"/>
      <c r="AC143" s="37"/>
      <c r="AD143" s="37"/>
      <c r="AE143" s="37"/>
      <c r="AF143" s="37"/>
      <c r="AG143" s="37"/>
      <c r="AH143" s="37"/>
      <c r="AI143" s="36"/>
      <c r="AJ143" s="60"/>
    </row>
    <row r="144" spans="1:36" s="59" customFormat="1" hidden="1" x14ac:dyDescent="0.25">
      <c r="A144" s="45"/>
      <c r="B144" s="44" t="s">
        <v>12</v>
      </c>
      <c r="C144" s="55"/>
      <c r="D144" s="55"/>
      <c r="E144" s="55"/>
      <c r="F144" s="55"/>
      <c r="G144" s="43"/>
      <c r="H144" s="43"/>
      <c r="I144" s="43"/>
      <c r="J144" s="43"/>
      <c r="K144" s="43"/>
      <c r="L144" s="43"/>
      <c r="M144" s="43"/>
      <c r="N144" s="43"/>
      <c r="O144" s="43"/>
      <c r="P144" s="42"/>
      <c r="Q144" s="53"/>
      <c r="R144" s="52"/>
      <c r="S144" s="52"/>
      <c r="T144" s="52"/>
      <c r="U144" s="51"/>
      <c r="V144" s="50"/>
      <c r="W144" s="49"/>
      <c r="X144" s="49"/>
      <c r="Y144" s="49"/>
      <c r="Z144" s="37"/>
      <c r="AA144" s="37"/>
      <c r="AB144" s="37"/>
      <c r="AC144" s="37"/>
      <c r="AD144" s="37"/>
      <c r="AE144" s="37"/>
      <c r="AF144" s="37"/>
      <c r="AG144" s="37"/>
      <c r="AH144" s="37"/>
      <c r="AI144" s="36"/>
      <c r="AJ144" s="60"/>
    </row>
    <row r="145" spans="1:36" s="59" customFormat="1" hidden="1" x14ac:dyDescent="0.25">
      <c r="A145" s="45"/>
      <c r="B145" s="44" t="s">
        <v>11</v>
      </c>
      <c r="C145" s="55"/>
      <c r="D145" s="55"/>
      <c r="E145" s="55"/>
      <c r="F145" s="55"/>
      <c r="G145" s="43"/>
      <c r="H145" s="43"/>
      <c r="I145" s="43"/>
      <c r="J145" s="43"/>
      <c r="K145" s="43"/>
      <c r="L145" s="43"/>
      <c r="M145" s="43"/>
      <c r="N145" s="43"/>
      <c r="O145" s="43"/>
      <c r="P145" s="42"/>
      <c r="Q145" s="53"/>
      <c r="R145" s="52"/>
      <c r="S145" s="52"/>
      <c r="T145" s="52"/>
      <c r="U145" s="51"/>
      <c r="V145" s="50"/>
      <c r="W145" s="49"/>
      <c r="X145" s="49"/>
      <c r="Y145" s="49"/>
      <c r="Z145" s="37"/>
      <c r="AA145" s="37"/>
      <c r="AB145" s="37"/>
      <c r="AC145" s="37"/>
      <c r="AD145" s="37"/>
      <c r="AE145" s="37"/>
      <c r="AF145" s="37"/>
      <c r="AG145" s="37"/>
      <c r="AH145" s="37"/>
      <c r="AI145" s="36"/>
      <c r="AJ145" s="60"/>
    </row>
    <row r="146" spans="1:36" hidden="1" x14ac:dyDescent="0.25">
      <c r="A146" s="22"/>
      <c r="B146" s="35" t="s">
        <v>10</v>
      </c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7"/>
      <c r="Q146" s="19"/>
      <c r="R146" s="41"/>
      <c r="S146" s="41"/>
      <c r="T146" s="41"/>
      <c r="U146" s="40"/>
      <c r="V146" s="39"/>
      <c r="W146" s="38"/>
      <c r="X146" s="38"/>
      <c r="Y146" s="38"/>
      <c r="Z146" s="37"/>
      <c r="AA146" s="37"/>
      <c r="AB146" s="37"/>
      <c r="AC146" s="37"/>
      <c r="AD146" s="37"/>
      <c r="AE146" s="37"/>
      <c r="AF146" s="37"/>
      <c r="AG146" s="37"/>
      <c r="AH146" s="37"/>
      <c r="AI146" s="56"/>
    </row>
    <row r="147" spans="1:36" s="23" customFormat="1" x14ac:dyDescent="0.25">
      <c r="A147" s="45" t="s">
        <v>9</v>
      </c>
      <c r="B147" s="44" t="s">
        <v>8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4"/>
      <c r="Q147" s="53">
        <f>Q148</f>
        <v>0</v>
      </c>
      <c r="R147" s="52">
        <f>R148</f>
        <v>0</v>
      </c>
      <c r="S147" s="52">
        <f>S148</f>
        <v>0</v>
      </c>
      <c r="T147" s="52">
        <f>T148</f>
        <v>0</v>
      </c>
      <c r="U147" s="51">
        <f>U148</f>
        <v>0</v>
      </c>
      <c r="V147" s="50"/>
      <c r="W147" s="49"/>
      <c r="X147" s="49"/>
      <c r="Y147" s="49"/>
      <c r="Z147" s="48"/>
      <c r="AA147" s="48"/>
      <c r="AB147" s="48"/>
      <c r="AC147" s="48"/>
      <c r="AD147" s="48"/>
      <c r="AE147" s="48"/>
      <c r="AF147" s="48"/>
      <c r="AG147" s="48"/>
      <c r="AH147" s="48"/>
      <c r="AI147" s="47"/>
      <c r="AJ147" s="24"/>
    </row>
    <row r="148" spans="1:36" hidden="1" x14ac:dyDescent="0.25">
      <c r="A148" s="22"/>
      <c r="B148" s="35"/>
      <c r="C148" s="46"/>
      <c r="D148" s="46"/>
      <c r="E148" s="46"/>
      <c r="F148" s="46"/>
      <c r="G148" s="43"/>
      <c r="H148" s="43"/>
      <c r="I148" s="43"/>
      <c r="J148" s="43"/>
      <c r="K148" s="43"/>
      <c r="L148" s="43"/>
      <c r="M148" s="43"/>
      <c r="N148" s="43"/>
      <c r="O148" s="43"/>
      <c r="P148" s="42"/>
      <c r="Q148" s="19"/>
      <c r="R148" s="41"/>
      <c r="S148" s="41"/>
      <c r="T148" s="41"/>
      <c r="U148" s="40"/>
      <c r="V148" s="39"/>
      <c r="W148" s="38"/>
      <c r="X148" s="38"/>
      <c r="Y148" s="38"/>
      <c r="Z148" s="37"/>
      <c r="AA148" s="37"/>
      <c r="AB148" s="37"/>
      <c r="AC148" s="37"/>
      <c r="AD148" s="37"/>
      <c r="AE148" s="37"/>
      <c r="AF148" s="37"/>
      <c r="AG148" s="37"/>
      <c r="AH148" s="37"/>
      <c r="AI148" s="36"/>
    </row>
    <row r="149" spans="1:36" x14ac:dyDescent="0.25">
      <c r="A149" s="45" t="s">
        <v>7</v>
      </c>
      <c r="B149" s="44" t="s">
        <v>6</v>
      </c>
      <c r="C149" s="46"/>
      <c r="D149" s="46"/>
      <c r="E149" s="46"/>
      <c r="F149" s="46"/>
      <c r="G149" s="43"/>
      <c r="H149" s="43"/>
      <c r="I149" s="43"/>
      <c r="J149" s="43"/>
      <c r="K149" s="43"/>
      <c r="L149" s="43"/>
      <c r="M149" s="43"/>
      <c r="N149" s="43"/>
      <c r="O149" s="43"/>
      <c r="P149" s="42"/>
      <c r="Q149" s="19"/>
      <c r="R149" s="41"/>
      <c r="S149" s="41"/>
      <c r="T149" s="41"/>
      <c r="U149" s="40"/>
      <c r="V149" s="39"/>
      <c r="W149" s="38"/>
      <c r="X149" s="38"/>
      <c r="Y149" s="38"/>
      <c r="Z149" s="37"/>
      <c r="AA149" s="37"/>
      <c r="AB149" s="37"/>
      <c r="AC149" s="37"/>
      <c r="AD149" s="37"/>
      <c r="AE149" s="37"/>
      <c r="AF149" s="37"/>
      <c r="AG149" s="37"/>
      <c r="AH149" s="37"/>
      <c r="AI149" s="36"/>
    </row>
    <row r="150" spans="1:36" x14ac:dyDescent="0.25">
      <c r="A150" s="45" t="s">
        <v>5</v>
      </c>
      <c r="B150" s="44" t="s">
        <v>4</v>
      </c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2"/>
      <c r="Q150" s="19">
        <f>Q151</f>
        <v>0</v>
      </c>
      <c r="R150" s="41">
        <f>R151</f>
        <v>0</v>
      </c>
      <c r="S150" s="41">
        <f>S151</f>
        <v>0</v>
      </c>
      <c r="T150" s="41">
        <f>T151</f>
        <v>0</v>
      </c>
      <c r="U150" s="40">
        <f>U151</f>
        <v>0</v>
      </c>
      <c r="V150" s="39"/>
      <c r="W150" s="38"/>
      <c r="X150" s="38"/>
      <c r="Y150" s="38"/>
      <c r="Z150" s="37"/>
      <c r="AA150" s="37"/>
      <c r="AB150" s="37"/>
      <c r="AC150" s="37"/>
      <c r="AD150" s="37"/>
      <c r="AE150" s="37"/>
      <c r="AF150" s="37"/>
      <c r="AG150" s="37"/>
      <c r="AH150" s="37"/>
      <c r="AI150" s="36"/>
    </row>
    <row r="151" spans="1:36" hidden="1" x14ac:dyDescent="0.25">
      <c r="A151" s="22"/>
      <c r="B151" s="3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20"/>
      <c r="Q151" s="34"/>
      <c r="R151" s="18"/>
      <c r="S151" s="18"/>
      <c r="T151" s="18"/>
      <c r="U151" s="17"/>
      <c r="V151" s="16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4"/>
    </row>
    <row r="152" spans="1:36" s="23" customFormat="1" x14ac:dyDescent="0.25">
      <c r="A152" s="33" t="s">
        <v>3</v>
      </c>
      <c r="B152" s="32" t="s">
        <v>2</v>
      </c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31"/>
      <c r="Q152" s="30">
        <f>Q153</f>
        <v>9.9900000000000003E-2</v>
      </c>
      <c r="R152" s="29"/>
      <c r="S152" s="29"/>
      <c r="T152" s="29"/>
      <c r="U152" s="28">
        <f>U153</f>
        <v>9.9900000000000003E-2</v>
      </c>
      <c r="V152" s="27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5"/>
      <c r="AJ152" s="24"/>
    </row>
    <row r="153" spans="1:36" x14ac:dyDescent="0.25">
      <c r="A153" s="22" t="s">
        <v>1</v>
      </c>
      <c r="B153" s="21" t="s">
        <v>0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20"/>
      <c r="Q153" s="19">
        <f>R153+S153+T153+U153</f>
        <v>9.9900000000000003E-2</v>
      </c>
      <c r="R153" s="18"/>
      <c r="S153" s="18"/>
      <c r="T153" s="18"/>
      <c r="U153" s="17">
        <v>9.9900000000000003E-2</v>
      </c>
      <c r="V153" s="16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4"/>
    </row>
    <row r="154" spans="1:36" ht="16.5" thickBot="1" x14ac:dyDescent="0.3">
      <c r="A154" s="13"/>
      <c r="B154" s="12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11"/>
      <c r="Q154" s="10"/>
      <c r="R154" s="9"/>
      <c r="S154" s="9"/>
      <c r="T154" s="9"/>
      <c r="U154" s="8"/>
      <c r="V154" s="7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5"/>
    </row>
  </sheetData>
  <mergeCells count="14">
    <mergeCell ref="AD13:AH13"/>
    <mergeCell ref="AI13:AI14"/>
    <mergeCell ref="A5:U5"/>
    <mergeCell ref="A12:A14"/>
    <mergeCell ref="B12:B14"/>
    <mergeCell ref="C12:P12"/>
    <mergeCell ref="Q12:U13"/>
    <mergeCell ref="V12:AI12"/>
    <mergeCell ref="C13:F13"/>
    <mergeCell ref="G13:J13"/>
    <mergeCell ref="K13:O13"/>
    <mergeCell ref="P13:P14"/>
    <mergeCell ref="V13:Y13"/>
    <mergeCell ref="Z13:AC13"/>
  </mergeCells>
  <conditionalFormatting sqref="B83 B54:B56">
    <cfRule type="cellIs" dxfId="0" priority="1" stopIfTrue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еао</vt:lpstr>
      <vt:lpstr>еао!Заголовки_для_печати</vt:lpstr>
      <vt:lpstr>еао!Область_печати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Дроздова Марина Викторовна</dc:creator>
  <cp:lastModifiedBy>Дроздова Марина Викторовна</cp:lastModifiedBy>
  <dcterms:created xsi:type="dcterms:W3CDTF">2013-11-07T04:00:52Z</dcterms:created>
  <dcterms:modified xsi:type="dcterms:W3CDTF">2013-11-07T04:01:04Z</dcterms:modified>
</cp:coreProperties>
</file>