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85" windowWidth="19320" windowHeight="11310" tabRatio="791"/>
  </bookViews>
  <sheets>
    <sheet name="прил. 4.2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[2]XLR_NoRangeSheet!$H$6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[3]XLR_NoRangeSheet!$G$6</definedName>
    <definedName name="XLRPARAMS_DK2" hidden="1">[4]XLR_NoRangeSheet!$E$6</definedName>
    <definedName name="XLRPARAMS_DT2" hidden="1">[4]XLR_NoRangeSheet!$G$6</definedName>
    <definedName name="XLRPARAMS_DT2X1" hidden="1">[5]XLR_NoRangeSheet!$H$6</definedName>
    <definedName name="XLRPARAMS_DT2X2" hidden="1">[5]XLR_NoRangeSheet!$I$6</definedName>
    <definedName name="XLRPARAMS_DT2X3" hidden="1">[4]XLR_NoRangeSheet!$J$6</definedName>
    <definedName name="XLRPARAMS_MYNAME" hidden="1">[5]XLR_NoRangeSheet!$C$6</definedName>
    <definedName name="XLRPARAMS_XDATE" hidden="1">[4]XLR_NoRangeSheet!$B$6</definedName>
    <definedName name="апрапр" hidden="1">[6]XLR_NoRangeSheet!$H$6</definedName>
    <definedName name="АЭС">#REF!</definedName>
    <definedName name="доли1">'[7]эл ст'!$A$368:$IV$368</definedName>
    <definedName name="ё">#REF!</definedName>
    <definedName name="ж" hidden="1">[8]XLR_NoRangeSheet!$B$6</definedName>
    <definedName name="йц" hidden="1">[3]XLR_NoRangeSheet!$E$6</definedName>
    <definedName name="кирпичная">#REF!</definedName>
    <definedName name="курс">[9]Исходные!$I$8</definedName>
    <definedName name="лшг">[10]Проект!$B$12</definedName>
    <definedName name="ммм">[10]Опции!$B$8</definedName>
    <definedName name="мммммммммммммммм">[10]Проект!#REF!</definedName>
    <definedName name="ната" hidden="1">[11]XLR_NoRangeSheet!$G$6</definedName>
    <definedName name="нголеноек">[12]Исходные!$I$7</definedName>
    <definedName name="НДС">#REF!</definedName>
    <definedName name="НП">[13]Исходные!$I$7</definedName>
    <definedName name="ПАРК">#REF!</definedName>
    <definedName name="Пирл">[14]Проект!#REF!</definedName>
    <definedName name="прил">[1]Компания!$AN:$AN</definedName>
    <definedName name="прил31" hidden="1">[8]XLR_NoRangeSheet!$J$6</definedName>
    <definedName name="рнгоьлдд">[10]Проект!$E$445</definedName>
    <definedName name="Собст">'[7]эл ст'!$A$360:$IV$360</definedName>
    <definedName name="Собств">'[7]эл ст'!$A$369:$IV$369</definedName>
    <definedName name="СуммTable_10">[1]Сумм!$A$685:$AP$723</definedName>
    <definedName name="Т">[14]Проект!$D$20</definedName>
    <definedName name="э" hidden="1">[8]XLR_NoRangeSheet!$E$6</definedName>
  </definedNames>
  <calcPr calcId="144525"/>
  <customWorkbookViews>
    <customWorkbookView name="Клышникова Елена Станиславовна - Личное представление" guid="{0461E6F8-C016-4C5A-86D1-6E488BB5C458}" mergeInterval="0" personalView="1" maximized="1" windowWidth="1276" windowHeight="887" tabRatio="902" activeSheetId="1" showComments="commIndAndComment"/>
    <customWorkbookView name="Качерова Юлия Андреевна - Личное представление" guid="{20F17524-7375-4824-8F96-BF4CA21DE506}" mergeInterval="0" personalView="1" maximized="1" windowWidth="1916" windowHeight="855" tabRatio="902" activeSheetId="1"/>
    <customWorkbookView name="Храмова  Оксана Витальевна - Личное представление" guid="{0ED2D831-8AD7-4A33-927D-E0D9B44F047F}" mergeInterval="0" personalView="1" maximized="1" windowWidth="1487" windowHeight="620" tabRatio="902" activeSheetId="5"/>
  </customWorkbookViews>
</workbook>
</file>

<file path=xl/calcChain.xml><?xml version="1.0" encoding="utf-8"?>
<calcChain xmlns="http://schemas.openxmlformats.org/spreadsheetml/2006/main">
  <c r="C12" i="3" l="1"/>
  <c r="F29" i="3"/>
  <c r="E28" i="3"/>
  <c r="D28" i="3"/>
  <c r="F28" i="3" s="1"/>
  <c r="F26" i="3"/>
  <c r="F25" i="3"/>
  <c r="E23" i="3"/>
  <c r="D23" i="3"/>
  <c r="C23" i="3"/>
  <c r="F23" i="3" s="1"/>
  <c r="C22" i="3"/>
  <c r="F22" i="3" s="1"/>
  <c r="C18" i="3"/>
  <c r="F18" i="3" s="1"/>
  <c r="F12" i="3"/>
  <c r="E11" i="3"/>
  <c r="E10" i="3" s="1"/>
  <c r="E36" i="3" s="1"/>
  <c r="D11" i="3"/>
  <c r="C11" i="3"/>
  <c r="F11" i="3" s="1"/>
  <c r="D10" i="3"/>
  <c r="D36" i="3" s="1"/>
  <c r="C10" i="3"/>
  <c r="F10" i="3" l="1"/>
  <c r="C36" i="3"/>
  <c r="F36" i="3" s="1"/>
</calcChain>
</file>

<file path=xl/sharedStrings.xml><?xml version="1.0" encoding="utf-8"?>
<sst xmlns="http://schemas.openxmlformats.org/spreadsheetml/2006/main" count="61" uniqueCount="60">
  <si>
    <t>№№</t>
  </si>
  <si>
    <t>1.1.</t>
  </si>
  <si>
    <t>1.2.</t>
  </si>
  <si>
    <t>Итого</t>
  </si>
  <si>
    <t>Источник финансирования</t>
  </si>
  <si>
    <t>План 2015 года</t>
  </si>
  <si>
    <t>План 2016 года</t>
  </si>
  <si>
    <t>План 2017 года</t>
  </si>
  <si>
    <t>Собственные средства</t>
  </si>
  <si>
    <t>Прибыль, направляемая на инвестиции:</t>
  </si>
  <si>
    <t>1.1.1.</t>
  </si>
  <si>
    <t>в т.ч. инвестиционная составляющая в тарифе (доход на капитал)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</si>
  <si>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</si>
  <si>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</si>
  <si>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</si>
  <si>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</si>
  <si>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</si>
  <si>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</si>
  <si>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</si>
  <si>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</si>
  <si>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</si>
  <si>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</si>
  <si>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 (возврат капитала)</t>
  </si>
  <si>
    <t>1.2.1.</t>
  </si>
  <si>
    <t>Амортизация, учтенная в тарифе</t>
  </si>
  <si>
    <t>1.2.2.</t>
  </si>
  <si>
    <t>Прочая амортизация</t>
  </si>
  <si>
    <t>1.2.3.</t>
  </si>
  <si>
    <t>Недоиспользованная амортизация прошлых лет</t>
  </si>
  <si>
    <t>1.3.</t>
  </si>
  <si>
    <t xml:space="preserve">Возврат НДС </t>
  </si>
  <si>
    <t>1.4.</t>
  </si>
  <si>
    <t>Прочие собственные средства</t>
  </si>
  <si>
    <t xml:space="preserve">1.4.1. </t>
  </si>
  <si>
    <t>в т.ч. средства допэмиссии</t>
  </si>
  <si>
    <t>1.4.2.</t>
  </si>
  <si>
    <t>в т.ч. выпадающие доходы по ТП</t>
  </si>
  <si>
    <t>1.4.3.</t>
  </si>
  <si>
    <t>1.5.</t>
  </si>
  <si>
    <t>Остаток собственных средств на начало года</t>
  </si>
  <si>
    <t>2.</t>
  </si>
  <si>
    <t>Привлеченные средства, в т.ч.:</t>
  </si>
  <si>
    <t>2.1.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</si>
  <si>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</si>
  <si>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</si>
  <si>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</si>
  <si>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</si>
  <si>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</si>
  <si>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</si>
  <si>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</si>
  <si>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</si>
  <si>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</si>
  <si>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</si>
  <si>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</si>
  <si>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</si>
  <si>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</si>
  <si>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</si>
  <si>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вне ДПМ</t>
  </si>
  <si>
    <t>Таблица 3. источники финансирования инвестиционной программы</t>
  </si>
  <si>
    <t>(в прогнозных ценах соответствующих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</si>
</sst>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8" formatCode="#,##0.000"/>
    <numFmt numFmtId="170" formatCode="0.0"/>
    <numFmt numFmtId="172" formatCode="#,##0_);[Red]\(#,##0\)"/>
    <numFmt numFmtId="173" formatCode="#,##0_);\(#,##0\)"/>
    <numFmt numFmtId="174" formatCode="[&lt;=9999999]###\-####;\+#_ \(###\)\ ###\-####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SimSun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</font>
    <font>
      <sz val="11"/>
      <color rgb="FF000000"/>
      <name val="SimSun"/>
      <family val="2"/>
      <charset val="204"/>
    </font>
    <font>
      <sz val="11"/>
      <color rgb="FF008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rgb="FFCCFFCC"/>
        <bgColor rgb="FFCCFFFF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5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2" fillId="0" borderId="0"/>
    <xf numFmtId="0" fontId="9" fillId="0" borderId="0"/>
    <xf numFmtId="0" fontId="12" fillId="0" borderId="0"/>
    <xf numFmtId="0" fontId="7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172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172" fontId="10" fillId="0" borderId="0">
      <alignment vertical="top"/>
    </xf>
    <xf numFmtId="0" fontId="9" fillId="0" borderId="0"/>
    <xf numFmtId="172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0" fillId="0" borderId="0">
      <alignment vertical="top"/>
    </xf>
    <xf numFmtId="0" fontId="9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172" fontId="15" fillId="18" borderId="0">
      <alignment vertical="top"/>
    </xf>
    <xf numFmtId="14" fontId="16" fillId="0" borderId="0">
      <alignment vertical="top"/>
    </xf>
    <xf numFmtId="172" fontId="17" fillId="0" borderId="0">
      <alignment vertical="top"/>
    </xf>
    <xf numFmtId="0" fontId="18" fillId="0" borderId="0">
      <alignment vertical="top"/>
    </xf>
    <xf numFmtId="172" fontId="19" fillId="0" borderId="0">
      <alignment vertical="top"/>
    </xf>
    <xf numFmtId="173" fontId="15" fillId="0" borderId="0">
      <alignment vertical="top"/>
    </xf>
    <xf numFmtId="0" fontId="9" fillId="0" borderId="0"/>
    <xf numFmtId="172" fontId="20" fillId="19" borderId="0">
      <alignment horizontal="right" vertical="top"/>
    </xf>
    <xf numFmtId="174" fontId="16" fillId="0" borderId="0">
      <alignment vertical="top"/>
    </xf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21" fillId="9" borderId="12" applyNumberFormat="0" applyAlignment="0" applyProtection="0"/>
    <xf numFmtId="0" fontId="22" fillId="24" borderId="13" applyNumberFormat="0" applyAlignment="0" applyProtection="0"/>
    <xf numFmtId="0" fontId="23" fillId="24" borderId="12" applyNumberFormat="0" applyAlignment="0" applyProtection="0"/>
    <xf numFmtId="0" fontId="24" fillId="0" borderId="0" applyBorder="0">
      <alignment horizontal="center" vertical="center" wrapText="1"/>
    </xf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7" applyBorder="0">
      <alignment horizontal="center" vertical="center" wrapText="1"/>
    </xf>
    <xf numFmtId="4" fontId="29" fillId="25" borderId="3" applyBorder="0">
      <alignment horizontal="right"/>
    </xf>
    <xf numFmtId="0" fontId="30" fillId="0" borderId="18" applyNumberFormat="0" applyFill="0" applyAlignment="0" applyProtection="0"/>
    <xf numFmtId="0" fontId="31" fillId="26" borderId="19" applyNumberFormat="0" applyAlignment="0" applyProtection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11" fillId="0" borderId="0"/>
    <xf numFmtId="0" fontId="2" fillId="0" borderId="0"/>
    <xf numFmtId="0" fontId="2" fillId="0" borderId="0"/>
    <xf numFmtId="0" fontId="34" fillId="0" borderId="0"/>
    <xf numFmtId="0" fontId="5" fillId="0" borderId="0"/>
    <xf numFmtId="0" fontId="5" fillId="0" borderId="0"/>
    <xf numFmtId="0" fontId="35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5" fillId="0" borderId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28" borderId="20" applyNumberFormat="0" applyFont="0" applyAlignment="0" applyProtection="0"/>
    <xf numFmtId="0" fontId="11" fillId="28" borderId="2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0" borderId="21" applyNumberFormat="0" applyFill="0" applyAlignment="0" applyProtection="0"/>
    <xf numFmtId="172" fontId="10" fillId="0" borderId="0">
      <alignment vertical="top"/>
    </xf>
    <xf numFmtId="0" fontId="3" fillId="0" borderId="0"/>
    <xf numFmtId="0" fontId="3" fillId="0" borderId="0"/>
    <xf numFmtId="0" fontId="3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29" fillId="3" borderId="0" applyBorder="0">
      <alignment horizontal="right"/>
    </xf>
    <xf numFmtId="0" fontId="40" fillId="6" borderId="0" applyNumberFormat="0" applyBorder="0" applyAlignment="0" applyProtection="0"/>
    <xf numFmtId="0" fontId="3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1" fillId="2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28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29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2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2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27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3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21" fillId="9" borderId="12" applyNumberFormat="0" applyAlignment="0" applyProtection="0"/>
    <xf numFmtId="0" fontId="22" fillId="29" borderId="13" applyNumberFormat="0" applyAlignment="0" applyProtection="0"/>
    <xf numFmtId="0" fontId="22" fillId="24" borderId="13" applyNumberFormat="0" applyAlignment="0" applyProtection="0"/>
    <xf numFmtId="0" fontId="23" fillId="29" borderId="12" applyNumberFormat="0" applyAlignment="0" applyProtection="0"/>
    <xf numFmtId="0" fontId="23" fillId="24" borderId="12" applyNumberFormat="0" applyAlignment="0" applyProtection="0"/>
    <xf numFmtId="0" fontId="42" fillId="0" borderId="22" applyNumberFormat="0" applyFill="0" applyAlignment="0" applyProtection="0"/>
    <xf numFmtId="0" fontId="25" fillId="0" borderId="14" applyNumberFormat="0" applyFill="0" applyAlignment="0" applyProtection="0"/>
    <xf numFmtId="0" fontId="43" fillId="0" borderId="15" applyNumberFormat="0" applyFill="0" applyAlignment="0" applyProtection="0"/>
    <xf numFmtId="0" fontId="26" fillId="0" borderId="15" applyNumberFormat="0" applyFill="0" applyAlignment="0" applyProtection="0"/>
    <xf numFmtId="0" fontId="44" fillId="0" borderId="23" applyNumberFormat="0" applyFill="0" applyAlignment="0" applyProtection="0"/>
    <xf numFmtId="0" fontId="27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0" fillId="0" borderId="18" applyNumberFormat="0" applyFill="0" applyAlignment="0" applyProtection="0"/>
    <xf numFmtId="0" fontId="31" fillId="26" borderId="19" applyNumberFormat="0" applyAlignment="0" applyProtection="0"/>
    <xf numFmtId="0" fontId="4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2" fillId="0" borderId="0"/>
    <xf numFmtId="0" fontId="11" fillId="0" borderId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11" fillId="28" borderId="20" applyNumberFormat="0" applyFont="0" applyAlignment="0" applyProtection="0"/>
    <xf numFmtId="0" fontId="2" fillId="28" borderId="20" applyNumberFormat="0" applyFont="0" applyAlignment="0" applyProtection="0"/>
    <xf numFmtId="0" fontId="11" fillId="28" borderId="20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21" applyNumberFormat="0" applyFill="0" applyAlignment="0" applyProtection="0"/>
    <xf numFmtId="0" fontId="3" fillId="0" borderId="0"/>
    <xf numFmtId="0" fontId="3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0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2" fillId="29" borderId="13" applyNumberFormat="0" applyAlignment="0" applyProtection="0"/>
    <xf numFmtId="0" fontId="22" fillId="24" borderId="13" applyNumberFormat="0" applyAlignment="0" applyProtection="0"/>
    <xf numFmtId="0" fontId="23" fillId="29" borderId="12" applyNumberFormat="0" applyAlignment="0" applyProtection="0"/>
    <xf numFmtId="0" fontId="23" fillId="24" borderId="12" applyNumberFormat="0" applyAlignment="0" applyProtection="0"/>
    <xf numFmtId="4" fontId="29" fillId="25" borderId="3" applyBorder="0">
      <alignment horizontal="right"/>
    </xf>
    <xf numFmtId="0" fontId="30" fillId="0" borderId="24" applyNumberFormat="0" applyFill="0" applyAlignment="0" applyProtection="0"/>
    <xf numFmtId="0" fontId="30" fillId="0" borderId="18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2" fillId="0" borderId="0"/>
    <xf numFmtId="0" fontId="7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2" fillId="28" borderId="20" applyNumberFormat="0" applyFont="0" applyAlignment="0" applyProtection="0"/>
    <xf numFmtId="0" fontId="11" fillId="28" borderId="20" applyNumberFormat="0" applyFont="0" applyAlignment="0" applyProtection="0"/>
    <xf numFmtId="0" fontId="11" fillId="28" borderId="20" applyNumberFormat="0" applyFont="0" applyAlignment="0" applyProtection="0"/>
    <xf numFmtId="0" fontId="11" fillId="28" borderId="20" applyNumberFormat="0" applyFont="0" applyAlignment="0" applyProtection="0"/>
    <xf numFmtId="0" fontId="11" fillId="28" borderId="20" applyNumberFormat="0" applyFont="0" applyAlignment="0" applyProtection="0"/>
    <xf numFmtId="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8" fillId="31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4" fillId="0" borderId="30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165" fontId="2" fillId="0" borderId="25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165" fontId="49" fillId="0" borderId="3" xfId="1" applyNumberFormat="1" applyFont="1" applyFill="1" applyBorder="1" applyAlignment="1">
      <alignment horizontal="center" vertical="center"/>
    </xf>
    <xf numFmtId="165" fontId="49" fillId="0" borderId="5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5" fontId="49" fillId="2" borderId="3" xfId="1" applyNumberFormat="1" applyFont="1" applyFill="1" applyBorder="1" applyAlignment="1">
      <alignment horizontal="center" vertical="center"/>
    </xf>
    <xf numFmtId="165" fontId="49" fillId="2" borderId="5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0" fontId="2" fillId="0" borderId="7" xfId="1" applyFont="1" applyFill="1" applyBorder="1"/>
    <xf numFmtId="170" fontId="6" fillId="0" borderId="7" xfId="1" applyNumberFormat="1" applyFont="1" applyFill="1" applyBorder="1" applyAlignment="1">
      <alignment vertical="center"/>
    </xf>
    <xf numFmtId="165" fontId="6" fillId="0" borderId="27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165" fontId="2" fillId="0" borderId="29" xfId="1" applyNumberFormat="1" applyFont="1" applyFill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168" fontId="2" fillId="0" borderId="11" xfId="1" applyNumberFormat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0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</cellXfs>
  <cellStyles count="358">
    <cellStyle name=" 1" xfId="21"/>
    <cellStyle name=" 1 2" xfId="158"/>
    <cellStyle name=" 1 3" xfId="164"/>
    <cellStyle name="_2010 СТРУКТУРА СВОД" xfId="10"/>
    <cellStyle name="_2010 СТРУКТУРА-с зарпл." xfId="22"/>
    <cellStyle name="_4.1 и 5 Финпланы" xfId="23"/>
    <cellStyle name="_4.1 и 5 Финпланы (1)" xfId="24"/>
    <cellStyle name="_Copy of ДРСК_1" xfId="25"/>
    <cellStyle name="_ДРСК, ИПР 2010 Приложение 1свод" xfId="26"/>
    <cellStyle name="_Инвест-структура 2011 26.10.10" xfId="27"/>
    <cellStyle name="_Инвест-структура_ХЭС_22.10.2010" xfId="28"/>
    <cellStyle name="_Инвест-структура_ХЭС_29.10.2010" xfId="29"/>
    <cellStyle name="_ИПР 2011-2017  ХЭС  от 21.02.12" xfId="30"/>
    <cellStyle name="_ИПР 2011-2017 ХЭС  10.01.12 ПРАВИЛЬНЫЙ" xfId="31"/>
    <cellStyle name="_ИПР 2011-2017 ХЭС 16.12.11 на РАО" xfId="32"/>
    <cellStyle name="_ИПР 2012 ХЭС  12.01.12" xfId="33"/>
    <cellStyle name="_ИПР 2014-2018 ХЭС 06.12.12" xfId="34"/>
    <cellStyle name="_Книга2" xfId="35"/>
    <cellStyle name="_Книга4" xfId="36"/>
    <cellStyle name="_Лист1" xfId="37"/>
    <cellStyle name="_Лист2" xfId="38"/>
    <cellStyle name="_Модель Стратегия Ленэнерго_3" xfId="39"/>
    <cellStyle name="_Прил 14 ( 29 ноября)" xfId="40"/>
    <cellStyle name="_Прил 25а_ЕАО_25.12.2009" xfId="41"/>
    <cellStyle name="_Прил 25а_свод_02.11.2009" xfId="42"/>
    <cellStyle name="_Прил 4.1, 4.3 ИПР 2013-2017 24.01.12 СЕМЫКИН" xfId="165"/>
    <cellStyle name="_Прил 4_21.04.2009_СВОД" xfId="43"/>
    <cellStyle name="_Прил. 1.2, 2.2" xfId="44"/>
    <cellStyle name="_прил. 1.4" xfId="45"/>
    <cellStyle name="_Прил.1 Финансирование ИПР 2011-2013" xfId="46"/>
    <cellStyle name="_Прил.10 Отчет об исполнении  финплана 2009-2010" xfId="47"/>
    <cellStyle name="_Прил.4 Отчет об источниках финансирования ИПР 2009-2010 ХЭС" xfId="48"/>
    <cellStyle name="_Прил.9 Финплан 2011-2013" xfId="49"/>
    <cellStyle name="_Прилож. Л к регл. РАО ХЭС 28.11.11 1" xfId="50"/>
    <cellStyle name="_Приложение  2.2; 2.3 ИПР 2013 25.12.12" xfId="51"/>
    <cellStyle name="_Приложение 1 - ЮЯ 2010-2012 гг." xfId="52"/>
    <cellStyle name="_Приложение 1.2_ЮЯ" xfId="53"/>
    <cellStyle name="_Приложение 1.4 ИПР 2013г. ХЭС 21.12.12" xfId="54"/>
    <cellStyle name="_Приложение 14" xfId="55"/>
    <cellStyle name="_Приложение 14 ИПР 2013г. ХЭС 24.12.12" xfId="56"/>
    <cellStyle name="_Приложение 2 (3 вариант)" xfId="57"/>
    <cellStyle name="_Приложение 2 в формате Приложения 8" xfId="58"/>
    <cellStyle name="_Приложение 2 фин. модель ДРСК 01.03.2011 г." xfId="59"/>
    <cellStyle name="_Приложение 4 от 11.01.10" xfId="60"/>
    <cellStyle name="_Приложение 5 ИПР 2013-2017" xfId="166"/>
    <cellStyle name="_Приложение 6" xfId="61"/>
    <cellStyle name="_Приложение 6.1_ЕАО от Артура" xfId="62"/>
    <cellStyle name="_Приложение 7.1" xfId="63"/>
    <cellStyle name="_Приложение 8а" xfId="64"/>
    <cellStyle name="_Приложение №1" xfId="65"/>
    <cellStyle name="_Приложение Ж (инвест.стр-ра)" xfId="66"/>
    <cellStyle name="_Приложения  4.1 ОАО ДРСК,4.2 ХЭС" xfId="67"/>
    <cellStyle name="_Приложения 11 г. ХЭС 28.03.11 утв. Чудовым" xfId="17"/>
    <cellStyle name="_Приложения на Прав-во ХЭС 12.01.12" xfId="68"/>
    <cellStyle name="_таблица 14 ЕАО." xfId="69"/>
    <cellStyle name="_таблица 14 Перечень ИПР и план финансирования 2010г ЕАО." xfId="70"/>
    <cellStyle name="_Финплан ДРСК 2011-2013 17.02.10 Семыкин" xfId="71"/>
    <cellStyle name="_ЮЯ_РАО ЭСВ (1)" xfId="72"/>
    <cellStyle name="20% - Акцент1 2" xfId="73"/>
    <cellStyle name="20% - Акцент1 2 2" xfId="167"/>
    <cellStyle name="20% - Акцент1 2 2 2" xfId="302"/>
    <cellStyle name="20% - Акцент1 3" xfId="168"/>
    <cellStyle name="20% - Акцент1 3 2" xfId="169"/>
    <cellStyle name="20% - Акцент2 2" xfId="74"/>
    <cellStyle name="20% - Акцент2 2 2" xfId="170"/>
    <cellStyle name="20% - Акцент2 2 2 2" xfId="303"/>
    <cellStyle name="20% - Акцент2 3" xfId="171"/>
    <cellStyle name="20% - Акцент2 3 2" xfId="172"/>
    <cellStyle name="20% - Акцент3 2" xfId="75"/>
    <cellStyle name="20% - Акцент3 2 2" xfId="173"/>
    <cellStyle name="20% - Акцент3 2 2 2" xfId="304"/>
    <cellStyle name="20% - Акцент3 3" xfId="174"/>
    <cellStyle name="20% - Акцент3 3 2" xfId="175"/>
    <cellStyle name="20% - Акцент4 2" xfId="76"/>
    <cellStyle name="20% - Акцент4 2 2" xfId="176"/>
    <cellStyle name="20% - Акцент4 2 2 2" xfId="305"/>
    <cellStyle name="20% - Акцент4 3" xfId="177"/>
    <cellStyle name="20% - Акцент4 3 2" xfId="178"/>
    <cellStyle name="20% - Акцент5 2" xfId="77"/>
    <cellStyle name="20% - Акцент5 2 2" xfId="179"/>
    <cellStyle name="20% - Акцент6 2" xfId="78"/>
    <cellStyle name="20% - Акцент6 2 2" xfId="180"/>
    <cellStyle name="40% - Акцент1 2" xfId="79"/>
    <cellStyle name="40% - Акцент1 2 2" xfId="181"/>
    <cellStyle name="40% - Акцент1 2 2 2" xfId="306"/>
    <cellStyle name="40% - Акцент1 3" xfId="182"/>
    <cellStyle name="40% - Акцент1 3 2" xfId="183"/>
    <cellStyle name="40% - Акцент2 2" xfId="80"/>
    <cellStyle name="40% - Акцент2 2 2" xfId="184"/>
    <cellStyle name="40% - Акцент3 2" xfId="81"/>
    <cellStyle name="40% - Акцент3 2 2" xfId="185"/>
    <cellStyle name="40% - Акцент3 2 2 2" xfId="307"/>
    <cellStyle name="40% - Акцент3 3" xfId="186"/>
    <cellStyle name="40% - Акцент3 3 2" xfId="187"/>
    <cellStyle name="40% - Акцент4 2" xfId="82"/>
    <cellStyle name="40% - Акцент4 2 2" xfId="188"/>
    <cellStyle name="40% - Акцент4 2 2 2" xfId="308"/>
    <cellStyle name="40% - Акцент4 3" xfId="189"/>
    <cellStyle name="40% - Акцент4 3 2" xfId="190"/>
    <cellStyle name="40% - Акцент5 2" xfId="83"/>
    <cellStyle name="40% - Акцент5 2 2" xfId="191"/>
    <cellStyle name="40% - Акцент6 2" xfId="84"/>
    <cellStyle name="40% - Акцент6 2 2" xfId="192"/>
    <cellStyle name="40% - Акцент6 2 2 2" xfId="309"/>
    <cellStyle name="40% - Акцент6 3" xfId="193"/>
    <cellStyle name="40% - Акцент6 3 2" xfId="194"/>
    <cellStyle name="60% - Акцент1 2" xfId="85"/>
    <cellStyle name="60% - Акцент1 2 2" xfId="195"/>
    <cellStyle name="60% - Акцент1 3" xfId="196"/>
    <cellStyle name="60% - Акцент2 2" xfId="86"/>
    <cellStyle name="60% - Акцент2 2 2" xfId="197"/>
    <cellStyle name="60% - Акцент3 2" xfId="87"/>
    <cellStyle name="60% - Акцент3 2 2" xfId="198"/>
    <cellStyle name="60% - Акцент3 3" xfId="199"/>
    <cellStyle name="60% - Акцент4 2" xfId="88"/>
    <cellStyle name="60% - Акцент4 2 2" xfId="200"/>
    <cellStyle name="60% - Акцент4 3" xfId="201"/>
    <cellStyle name="60% - Акцент5 2" xfId="89"/>
    <cellStyle name="60% - Акцент5 2 2" xfId="202"/>
    <cellStyle name="60% - Акцент6 2" xfId="90"/>
    <cellStyle name="60% - Акцент6 2 2" xfId="203"/>
    <cellStyle name="60% - Акцент6 3" xfId="204"/>
    <cellStyle name="Assumption" xfId="91"/>
    <cellStyle name="Dates" xfId="92"/>
    <cellStyle name="E-mail" xfId="93"/>
    <cellStyle name="Heading" xfId="94"/>
    <cellStyle name="Heading2" xfId="95"/>
    <cellStyle name="Inputs" xfId="96"/>
    <cellStyle name="Normal_Copy of IP_Kamhatskenergo_v_formate_RAO" xfId="97"/>
    <cellStyle name="Table Heading" xfId="98"/>
    <cellStyle name="TableStyleLight1" xfId="11"/>
    <cellStyle name="TableStyleLight1 2" xfId="15"/>
    <cellStyle name="TableStyleLight1 3" xfId="356"/>
    <cellStyle name="Telephone number" xfId="99"/>
    <cellStyle name="Акцент1 2" xfId="100"/>
    <cellStyle name="Акцент1 2 2" xfId="205"/>
    <cellStyle name="Акцент1 3" xfId="206"/>
    <cellStyle name="Акцент2 2" xfId="101"/>
    <cellStyle name="Акцент2 2 2" xfId="207"/>
    <cellStyle name="Акцент3 2" xfId="102"/>
    <cellStyle name="Акцент3 2 2" xfId="208"/>
    <cellStyle name="Акцент4 2" xfId="103"/>
    <cellStyle name="Акцент4 2 2" xfId="209"/>
    <cellStyle name="Акцент4 3" xfId="210"/>
    <cellStyle name="Акцент5 2" xfId="104"/>
    <cellStyle name="Акцент5 2 2" xfId="211"/>
    <cellStyle name="Акцент6 2" xfId="105"/>
    <cellStyle name="Акцент6 2 2" xfId="212"/>
    <cellStyle name="Ввод  2" xfId="106"/>
    <cellStyle name="Ввод  2 2" xfId="213"/>
    <cellStyle name="Ввод  2 2 2" xfId="310"/>
    <cellStyle name="Ввод  2 3" xfId="311"/>
    <cellStyle name="Вывод 2" xfId="107"/>
    <cellStyle name="Вывод 2 2" xfId="214"/>
    <cellStyle name="Вывод 2 2 2" xfId="312"/>
    <cellStyle name="Вывод 2 3" xfId="313"/>
    <cellStyle name="Вывод 3" xfId="215"/>
    <cellStyle name="Вычисление 2" xfId="108"/>
    <cellStyle name="Вычисление 2 2" xfId="216"/>
    <cellStyle name="Вычисление 2 2 2" xfId="314"/>
    <cellStyle name="Вычисление 2 3" xfId="315"/>
    <cellStyle name="Вычисление 3" xfId="217"/>
    <cellStyle name="Заголовок" xfId="109"/>
    <cellStyle name="Заголовок 1 2" xfId="110"/>
    <cellStyle name="Заголовок 1 2 2" xfId="218"/>
    <cellStyle name="Заголовок 1 3" xfId="219"/>
    <cellStyle name="Заголовок 2 2" xfId="111"/>
    <cellStyle name="Заголовок 2 2 2" xfId="220"/>
    <cellStyle name="Заголовок 2 3" xfId="221"/>
    <cellStyle name="Заголовок 3 2" xfId="112"/>
    <cellStyle name="Заголовок 3 2 2" xfId="222"/>
    <cellStyle name="Заголовок 3 3" xfId="223"/>
    <cellStyle name="Заголовок 4 2" xfId="113"/>
    <cellStyle name="Заголовок 4 2 2" xfId="224"/>
    <cellStyle name="Заголовок 4 3" xfId="225"/>
    <cellStyle name="ЗаголовокСтолбца" xfId="114"/>
    <cellStyle name="Значение" xfId="115"/>
    <cellStyle name="Значение 2" xfId="316"/>
    <cellStyle name="Итог 2" xfId="116"/>
    <cellStyle name="Итог 2 2" xfId="226"/>
    <cellStyle name="Итог 2 2 2" xfId="317"/>
    <cellStyle name="Итог 2 3" xfId="318"/>
    <cellStyle name="Итог 3" xfId="227"/>
    <cellStyle name="Контрольная ячейка 2" xfId="117"/>
    <cellStyle name="Контрольная ячейка 2 2" xfId="228"/>
    <cellStyle name="Название 2" xfId="118"/>
    <cellStyle name="Название 2 2" xfId="229"/>
    <cellStyle name="Название 3" xfId="230"/>
    <cellStyle name="Нейтральный 2" xfId="119"/>
    <cellStyle name="Нейтральный 2 2" xfId="231"/>
    <cellStyle name="Обычный" xfId="0" builtinId="0"/>
    <cellStyle name="Обычный 10" xfId="1"/>
    <cellStyle name="Обычный 10 2" xfId="232"/>
    <cellStyle name="Обычный 10 2 2" xfId="233"/>
    <cellStyle name="Обычный 10 2 2 2" xfId="234"/>
    <cellStyle name="Обычный 10 2 3" xfId="235"/>
    <cellStyle name="Обычный 10 2 4" xfId="319"/>
    <cellStyle name="Обычный 10 3" xfId="236"/>
    <cellStyle name="Обычный 10 3 2" xfId="237"/>
    <cellStyle name="Обычный 10 4" xfId="238"/>
    <cellStyle name="Обычный 11" xfId="7"/>
    <cellStyle name="Обычный 11 2" xfId="239"/>
    <cellStyle name="Обычный 11 3" xfId="240"/>
    <cellStyle name="Обычный 11 4" xfId="320"/>
    <cellStyle name="Обычный 11 4 2" xfId="321"/>
    <cellStyle name="Обычный 12" xfId="120"/>
    <cellStyle name="Обычный 12 2" xfId="241"/>
    <cellStyle name="Обычный 12 3" xfId="242"/>
    <cellStyle name="Обычный 12 4" xfId="243"/>
    <cellStyle name="Обычный 12 5" xfId="322"/>
    <cellStyle name="Обычный 13" xfId="121"/>
    <cellStyle name="Обычный 13 2" xfId="19"/>
    <cellStyle name="Обычный 13 3" xfId="323"/>
    <cellStyle name="Обычный 14" xfId="122"/>
    <cellStyle name="Обычный 15" xfId="123"/>
    <cellStyle name="Обычный 15 2" xfId="162"/>
    <cellStyle name="Обычный 16" xfId="163"/>
    <cellStyle name="Обычный 17" xfId="244"/>
    <cellStyle name="Обычный 17 2" xfId="12"/>
    <cellStyle name="Обычный 18" xfId="245"/>
    <cellStyle name="Обычный 18 2" xfId="246"/>
    <cellStyle name="Обычный 18 3" xfId="247"/>
    <cellStyle name="Обычный 19" xfId="248"/>
    <cellStyle name="Обычный 19 2" xfId="249"/>
    <cellStyle name="Обычный 2" xfId="4"/>
    <cellStyle name="Обычный 2 10" xfId="324"/>
    <cellStyle name="Обычный 2 2" xfId="124"/>
    <cellStyle name="Обычный 2 2 2" xfId="125"/>
    <cellStyle name="Обычный 2 3" xfId="126"/>
    <cellStyle name="Обычный 2 5" xfId="250"/>
    <cellStyle name="Обычный 20" xfId="251"/>
    <cellStyle name="Обычный 20 2" xfId="325"/>
    <cellStyle name="Обычный 21" xfId="252"/>
    <cellStyle name="Обычный 22" xfId="14"/>
    <cellStyle name="Обычный 23" xfId="253"/>
    <cellStyle name="Обычный 23 2" xfId="326"/>
    <cellStyle name="Обычный 24" xfId="327"/>
    <cellStyle name="Обычный 24 2" xfId="328"/>
    <cellStyle name="Обычный 24 3" xfId="329"/>
    <cellStyle name="Обычный 3" xfId="3"/>
    <cellStyle name="Обычный 3 2" xfId="127"/>
    <cellStyle name="Обычный 3 2 2" xfId="330"/>
    <cellStyle name="Обычный 3 3" xfId="20"/>
    <cellStyle name="Обычный 3 3 2" xfId="254"/>
    <cellStyle name="Обычный 3 3 3" xfId="331"/>
    <cellStyle name="Обычный 3 4" xfId="255"/>
    <cellStyle name="Обычный 3_Книга4" xfId="256"/>
    <cellStyle name="Обычный 4" xfId="128"/>
    <cellStyle name="Обычный 4 2" xfId="129"/>
    <cellStyle name="Обычный 4 3" xfId="130"/>
    <cellStyle name="Обычный 4 3 2" xfId="257"/>
    <cellStyle name="Обычный 4 3 2 2" xfId="258"/>
    <cellStyle name="Обычный 4 3 2 2 2" xfId="259"/>
    <cellStyle name="Обычный 4 3 2 3" xfId="260"/>
    <cellStyle name="Обычный 4 3 3" xfId="261"/>
    <cellStyle name="Обычный 4 3 3 2" xfId="262"/>
    <cellStyle name="Обычный 4 3 4" xfId="263"/>
    <cellStyle name="Обычный 4 4" xfId="159"/>
    <cellStyle name="Обычный 4 4 2" xfId="332"/>
    <cellStyle name="Обычный 4 5" xfId="333"/>
    <cellStyle name="Обычный 4 6" xfId="334"/>
    <cellStyle name="Обычный 5" xfId="6"/>
    <cellStyle name="Обычный 5 2" xfId="131"/>
    <cellStyle name="Обычный 5 2 2" xfId="264"/>
    <cellStyle name="Обычный 5 3" xfId="132"/>
    <cellStyle name="Обычный 5 3 2" xfId="335"/>
    <cellStyle name="Обычный 5 4" xfId="265"/>
    <cellStyle name="Обычный 5_Все прил 2012-2017 (коррект ПР) ЕАО" xfId="266"/>
    <cellStyle name="Обычный 6" xfId="133"/>
    <cellStyle name="Обычный 6 2" xfId="267"/>
    <cellStyle name="Обычный 6 2 2" xfId="336"/>
    <cellStyle name="Обычный 6 3" xfId="268"/>
    <cellStyle name="Обычный 6 4" xfId="337"/>
    <cellStyle name="Обычный 7" xfId="134"/>
    <cellStyle name="Обычный 7 2" xfId="160"/>
    <cellStyle name="Обычный 7 2 2" xfId="338"/>
    <cellStyle name="Обычный 7 2 3" xfId="339"/>
    <cellStyle name="Обычный 7 3" xfId="269"/>
    <cellStyle name="Обычный 7 4" xfId="270"/>
    <cellStyle name="Обычный 7 5" xfId="340"/>
    <cellStyle name="Обычный 8" xfId="135"/>
    <cellStyle name="Обычный 8 2" xfId="271"/>
    <cellStyle name="Обычный 8 28" xfId="136"/>
    <cellStyle name="Обычный 8 28 2" xfId="272"/>
    <cellStyle name="Обычный 8_Прил 6.1, 6,2, 6,3 факт ЕИ" xfId="273"/>
    <cellStyle name="Обычный 9" xfId="137"/>
    <cellStyle name="Обычный 9 2" xfId="138"/>
    <cellStyle name="Обычный 9 3" xfId="341"/>
    <cellStyle name="Плохой 2" xfId="139"/>
    <cellStyle name="Плохой 2 2" xfId="274"/>
    <cellStyle name="Пояснение 2" xfId="140"/>
    <cellStyle name="Пояснение 2 2" xfId="275"/>
    <cellStyle name="Примечание 2" xfId="141"/>
    <cellStyle name="Примечание 2 2" xfId="276"/>
    <cellStyle name="Примечание 2 2 2" xfId="277"/>
    <cellStyle name="Примечание 2 2 2 2" xfId="342"/>
    <cellStyle name="Примечание 2 2 3" xfId="343"/>
    <cellStyle name="Примечание 2 3" xfId="344"/>
    <cellStyle name="Примечание 3" xfId="142"/>
    <cellStyle name="Примечание 3 2" xfId="278"/>
    <cellStyle name="Примечание 3 2 2" xfId="345"/>
    <cellStyle name="Примечание 3 3" xfId="346"/>
    <cellStyle name="Процентный 2" xfId="143"/>
    <cellStyle name="Процентный 2 2" xfId="279"/>
    <cellStyle name="Процентный 2 2 2" xfId="280"/>
    <cellStyle name="Процентный 2 3" xfId="281"/>
    <cellStyle name="Процентный 3" xfId="144"/>
    <cellStyle name="Процентный 3 2" xfId="282"/>
    <cellStyle name="Процентный 3 3" xfId="347"/>
    <cellStyle name="Процентный 4" xfId="18"/>
    <cellStyle name="Процентный 4 2" xfId="283"/>
    <cellStyle name="Процентный 5" xfId="284"/>
    <cellStyle name="Связанная ячейка 2" xfId="145"/>
    <cellStyle name="Связанная ячейка 2 2" xfId="285"/>
    <cellStyle name="Стиль 1" xfId="2"/>
    <cellStyle name="Стиль 1 2" xfId="146"/>
    <cellStyle name="Стиль 1 2 2" xfId="147"/>
    <cellStyle name="Стиль 1 3" xfId="16"/>
    <cellStyle name="Стиль 1 3 2" xfId="13"/>
    <cellStyle name="Стиль 1 4" xfId="9"/>
    <cellStyle name="Стиль 1 5" xfId="286"/>
    <cellStyle name="Стиль 1_1.2 ХЭС" xfId="148"/>
    <cellStyle name="Текст предупреждения 2" xfId="149"/>
    <cellStyle name="Текст предупреждения 2 2" xfId="287"/>
    <cellStyle name="Финансовый 2" xfId="5"/>
    <cellStyle name="Финансовый 2 2" xfId="161"/>
    <cellStyle name="Финансовый 2 2 2" xfId="288"/>
    <cellStyle name="Финансовый 2 2 3" xfId="348"/>
    <cellStyle name="Финансовый 2 3" xfId="150"/>
    <cellStyle name="Финансовый 2 3 2" xfId="151"/>
    <cellStyle name="Финансовый 2 3 3" xfId="349"/>
    <cellStyle name="Финансовый 2 4" xfId="289"/>
    <cellStyle name="Финансовый 2 5" xfId="350"/>
    <cellStyle name="Финансовый 3" xfId="152"/>
    <cellStyle name="Финансовый 3 2" xfId="290"/>
    <cellStyle name="Финансовый 3 2 2" xfId="291"/>
    <cellStyle name="Финансовый 3 2 2 2" xfId="292"/>
    <cellStyle name="Финансовый 3 2 3" xfId="293"/>
    <cellStyle name="Финансовый 3 2 4" xfId="351"/>
    <cellStyle name="Финансовый 3 3" xfId="294"/>
    <cellStyle name="Финансовый 3 3 2" xfId="295"/>
    <cellStyle name="Финансовый 3 4" xfId="296"/>
    <cellStyle name="Финансовый 4" xfId="153"/>
    <cellStyle name="Финансовый 4 2" xfId="297"/>
    <cellStyle name="Финансовый 4 3" xfId="298"/>
    <cellStyle name="Финансовый 4 4" xfId="299"/>
    <cellStyle name="Финансовый 4 4 2" xfId="300"/>
    <cellStyle name="Финансовый 4 4 3" xfId="352"/>
    <cellStyle name="Финансовый 4 5" xfId="353"/>
    <cellStyle name="Финансовый 5" xfId="154"/>
    <cellStyle name="Финансовый 5 2" xfId="354"/>
    <cellStyle name="Финансовый 6" xfId="8"/>
    <cellStyle name="Финансовый 7" xfId="355"/>
    <cellStyle name="Финансовый 7 2" xfId="357"/>
    <cellStyle name="Финансовый 9" xfId="155"/>
    <cellStyle name="Формула" xfId="156"/>
    <cellStyle name="Хороший 2" xfId="157"/>
    <cellStyle name="Хороший 2 2" xfId="301"/>
  </cellStyles>
  <dxfs count="0"/>
  <tableStyles count="0" defaultTableStyle="TableStyleMedium2" defaultPivotStyle="PivotStyleLight16"/>
  <colors>
    <mruColors>
      <color rgb="FFDEF9CF"/>
      <color rgb="FFC7F5AD"/>
      <color rgb="FFD4F7C1"/>
      <color rgb="FFD2F9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5" customWidth="1"/>
    <col min="2" max="2" width="56.42578125" customWidth="1"/>
    <col min="3" max="3" width="23.140625" customWidth="1"/>
    <col min="4" max="4" width="20.7109375" customWidth="1"/>
    <col min="5" max="5" width="22.140625" customWidth="1"/>
    <col min="6" max="6" width="17.42578125" customWidth="1"/>
  </cols>
  <sheetData>
    <row r="1" spans="1:6" ht="15.75" x14ac:dyDescent="0.25">
      <c r="A1" s="1"/>
      <c r="B1" s="1"/>
      <c r="C1" s="1"/>
      <c r="D1" s="1"/>
      <c r="E1" s="1"/>
      <c r="F1" s="2"/>
    </row>
    <row r="2" spans="1:6" ht="15.75" x14ac:dyDescent="0.25">
      <c r="A2" s="1"/>
      <c r="B2" s="1"/>
      <c r="C2" s="1"/>
      <c r="D2" s="1"/>
      <c r="E2" s="1"/>
      <c r="F2" s="2"/>
    </row>
    <row r="3" spans="1:6" ht="15.75" x14ac:dyDescent="0.25">
      <c r="A3" s="1"/>
      <c r="B3" s="1"/>
      <c r="C3" s="1"/>
      <c r="D3" s="1"/>
      <c r="E3" s="1"/>
      <c r="F3" s="2"/>
    </row>
    <row r="4" spans="1:6" ht="15.75" x14ac:dyDescent="0.25">
      <c r="A4" s="3"/>
      <c r="B4" s="54" t="s">
        <v>58</v>
      </c>
      <c r="C4" s="54"/>
      <c r="D4" s="54"/>
      <c r="E4" s="54"/>
      <c r="F4" s="54"/>
    </row>
    <row r="5" spans="1:6" ht="15.75" x14ac:dyDescent="0.25">
      <c r="A5" s="53" t="s">
        <v>59</v>
      </c>
      <c r="B5" s="53"/>
      <c r="C5" s="53"/>
      <c r="D5" s="53"/>
      <c r="E5" s="53"/>
      <c r="F5" s="53"/>
    </row>
    <row r="6" spans="1:6" ht="15.75" x14ac:dyDescent="0.25">
      <c r="A6" s="1"/>
      <c r="B6" s="1"/>
      <c r="C6" s="1"/>
      <c r="D6" s="1"/>
      <c r="E6" s="1"/>
      <c r="F6" s="2"/>
    </row>
    <row r="7" spans="1:6" ht="16.5" thickBot="1" x14ac:dyDescent="0.3">
      <c r="A7" s="3"/>
      <c r="B7" s="1"/>
      <c r="C7" s="1"/>
      <c r="D7" s="1"/>
      <c r="E7" s="1"/>
      <c r="F7" s="1"/>
    </row>
    <row r="8" spans="1:6" ht="32.25" thickBot="1" x14ac:dyDescent="0.3">
      <c r="A8" s="5" t="s">
        <v>0</v>
      </c>
      <c r="B8" s="43" t="s">
        <v>4</v>
      </c>
      <c r="C8" s="4" t="s">
        <v>5</v>
      </c>
      <c r="D8" s="4" t="s">
        <v>6</v>
      </c>
      <c r="E8" s="44" t="s">
        <v>7</v>
      </c>
      <c r="F8" s="5" t="s">
        <v>3</v>
      </c>
    </row>
    <row r="9" spans="1:6" s="52" customFormat="1" ht="14.25" customHeight="1" thickBot="1" x14ac:dyDescent="0.3">
      <c r="A9" s="48">
        <v>1</v>
      </c>
      <c r="B9" s="49">
        <v>2</v>
      </c>
      <c r="C9" s="50">
        <v>3</v>
      </c>
      <c r="D9" s="50">
        <v>4</v>
      </c>
      <c r="E9" s="51">
        <v>5</v>
      </c>
      <c r="F9" s="48">
        <v>6</v>
      </c>
    </row>
    <row r="10" spans="1:6" ht="23.25" customHeight="1" x14ac:dyDescent="0.25">
      <c r="A10" s="45">
        <v>1</v>
      </c>
      <c r="B10" s="46" t="s">
        <v>8</v>
      </c>
      <c r="C10" s="6">
        <f>C11+C18+C22+C23</f>
        <v>613.00869999999998</v>
      </c>
      <c r="D10" s="6">
        <f>D11+D18+D22+D23</f>
        <v>788.87299999999993</v>
      </c>
      <c r="E10" s="7">
        <f>E11+E18+E22+E23</f>
        <v>702.26499999999999</v>
      </c>
      <c r="F10" s="47">
        <f>SUM(C10:E10)</f>
        <v>2104.1466999999998</v>
      </c>
    </row>
    <row r="11" spans="1:6" ht="23.25" customHeight="1" x14ac:dyDescent="0.25">
      <c r="A11" s="37" t="s">
        <v>1</v>
      </c>
      <c r="B11" s="31" t="s">
        <v>9</v>
      </c>
      <c r="C11" s="9">
        <f>C12+C14+C16</f>
        <v>57.721999999999994</v>
      </c>
      <c r="D11" s="10">
        <f>D12+D14+D16</f>
        <v>200.79599999999999</v>
      </c>
      <c r="E11" s="11">
        <f>E12+E14+E16</f>
        <v>124.045</v>
      </c>
      <c r="F11" s="8">
        <f>SUM(C11:E11)</f>
        <v>382.56299999999999</v>
      </c>
    </row>
    <row r="12" spans="1:6" ht="30.75" customHeight="1" x14ac:dyDescent="0.25">
      <c r="A12" s="37" t="s">
        <v>10</v>
      </c>
      <c r="B12" s="32" t="s">
        <v>11</v>
      </c>
      <c r="C12" s="12">
        <f>18.639+39.083</f>
        <v>57.721999999999994</v>
      </c>
      <c r="D12" s="13">
        <v>200.79599999999999</v>
      </c>
      <c r="E12" s="14">
        <v>124.045</v>
      </c>
      <c r="F12" s="8">
        <f>SUM(C12:E12)</f>
        <v>382.56299999999999</v>
      </c>
    </row>
    <row r="13" spans="1:6" ht="23.25" customHeight="1" x14ac:dyDescent="0.25">
      <c r="A13" s="37" t="s">
        <v>12</v>
      </c>
      <c r="B13" s="33" t="s">
        <v>13</v>
      </c>
      <c r="C13" s="15"/>
      <c r="D13" s="13"/>
      <c r="E13" s="14"/>
      <c r="F13" s="8"/>
    </row>
    <row r="14" spans="1:6" ht="28.5" customHeight="1" x14ac:dyDescent="0.25">
      <c r="A14" s="37" t="s">
        <v>14</v>
      </c>
      <c r="B14" s="33" t="s">
        <v>15</v>
      </c>
      <c r="C14" s="15"/>
      <c r="D14" s="13"/>
      <c r="E14" s="14"/>
      <c r="F14" s="8"/>
    </row>
    <row r="15" spans="1:6" ht="23.25" customHeight="1" x14ac:dyDescent="0.25">
      <c r="A15" s="37" t="s">
        <v>16</v>
      </c>
      <c r="B15" s="33" t="s">
        <v>17</v>
      </c>
      <c r="C15" s="15"/>
      <c r="D15" s="13"/>
      <c r="E15" s="14"/>
      <c r="F15" s="8"/>
    </row>
    <row r="16" spans="1:6" ht="23.25" customHeight="1" x14ac:dyDescent="0.25">
      <c r="A16" s="37" t="s">
        <v>18</v>
      </c>
      <c r="B16" s="33" t="s">
        <v>19</v>
      </c>
      <c r="C16" s="12"/>
      <c r="D16" s="13"/>
      <c r="E16" s="14"/>
      <c r="F16" s="8"/>
    </row>
    <row r="17" spans="1:6" ht="23.25" customHeight="1" x14ac:dyDescent="0.25">
      <c r="A17" s="37" t="s">
        <v>20</v>
      </c>
      <c r="B17" s="33" t="s">
        <v>21</v>
      </c>
      <c r="C17" s="15"/>
      <c r="D17" s="13"/>
      <c r="E17" s="14"/>
      <c r="F17" s="8"/>
    </row>
    <row r="18" spans="1:6" ht="23.25" customHeight="1" x14ac:dyDescent="0.25">
      <c r="A18" s="37" t="s">
        <v>2</v>
      </c>
      <c r="B18" s="33" t="s">
        <v>22</v>
      </c>
      <c r="C18" s="16">
        <f>402.962</f>
        <v>402.96199999999999</v>
      </c>
      <c r="D18" s="13">
        <v>413.87299999999999</v>
      </c>
      <c r="E18" s="14">
        <v>424.02699999999999</v>
      </c>
      <c r="F18" s="8">
        <f t="shared" ref="F18:F28" si="0">SUM(C18:E18)</f>
        <v>1240.8620000000001</v>
      </c>
    </row>
    <row r="19" spans="1:6" ht="23.25" customHeight="1" x14ac:dyDescent="0.25">
      <c r="A19" s="37" t="s">
        <v>23</v>
      </c>
      <c r="B19" s="33" t="s">
        <v>24</v>
      </c>
      <c r="C19" s="15"/>
      <c r="D19" s="13"/>
      <c r="E19" s="14"/>
      <c r="F19" s="8"/>
    </row>
    <row r="20" spans="1:6" ht="23.25" customHeight="1" x14ac:dyDescent="0.25">
      <c r="A20" s="37" t="s">
        <v>25</v>
      </c>
      <c r="B20" s="33" t="s">
        <v>26</v>
      </c>
      <c r="C20" s="15"/>
      <c r="D20" s="13"/>
      <c r="E20" s="14"/>
      <c r="F20" s="8"/>
    </row>
    <row r="21" spans="1:6" ht="23.25" customHeight="1" x14ac:dyDescent="0.25">
      <c r="A21" s="37" t="s">
        <v>27</v>
      </c>
      <c r="B21" s="33" t="s">
        <v>28</v>
      </c>
      <c r="C21" s="15"/>
      <c r="D21" s="13"/>
      <c r="E21" s="14"/>
      <c r="F21" s="8"/>
    </row>
    <row r="22" spans="1:6" ht="23.25" customHeight="1" x14ac:dyDescent="0.25">
      <c r="A22" s="37" t="s">
        <v>29</v>
      </c>
      <c r="B22" s="33" t="s">
        <v>30</v>
      </c>
      <c r="C22" s="16">
        <f>85.3963+7.035</f>
        <v>92.431299999999993</v>
      </c>
      <c r="D22" s="13">
        <v>120.337</v>
      </c>
      <c r="E22" s="14">
        <v>107.125</v>
      </c>
      <c r="F22" s="8">
        <f t="shared" si="0"/>
        <v>319.89330000000001</v>
      </c>
    </row>
    <row r="23" spans="1:6" ht="23.25" customHeight="1" x14ac:dyDescent="0.25">
      <c r="A23" s="37" t="s">
        <v>31</v>
      </c>
      <c r="B23" s="33" t="s">
        <v>32</v>
      </c>
      <c r="C23" s="16">
        <f>C24+C25+C26</f>
        <v>59.8934</v>
      </c>
      <c r="D23" s="13">
        <f t="shared" ref="D23:E23" si="1">D24+D25+D26</f>
        <v>53.867000000000004</v>
      </c>
      <c r="E23" s="14">
        <f t="shared" si="1"/>
        <v>47.067999999999998</v>
      </c>
      <c r="F23" s="8">
        <f t="shared" si="0"/>
        <v>160.82839999999999</v>
      </c>
    </row>
    <row r="24" spans="1:6" ht="23.25" customHeight="1" x14ac:dyDescent="0.25">
      <c r="A24" s="37" t="s">
        <v>33</v>
      </c>
      <c r="B24" s="33" t="s">
        <v>34</v>
      </c>
      <c r="C24" s="16"/>
      <c r="D24" s="13"/>
      <c r="E24" s="14"/>
      <c r="F24" s="8"/>
    </row>
    <row r="25" spans="1:6" ht="23.25" customHeight="1" x14ac:dyDescent="0.25">
      <c r="A25" s="37" t="s">
        <v>35</v>
      </c>
      <c r="B25" s="33" t="s">
        <v>36</v>
      </c>
      <c r="C25" s="16">
        <v>46.152000000000001</v>
      </c>
      <c r="D25" s="13">
        <v>23.363</v>
      </c>
      <c r="E25" s="14">
        <v>24.297999999999998</v>
      </c>
      <c r="F25" s="8">
        <f t="shared" ref="F25" si="2">SUM(C25:E25)</f>
        <v>93.813000000000002</v>
      </c>
    </row>
    <row r="26" spans="1:6" ht="23.25" customHeight="1" x14ac:dyDescent="0.25">
      <c r="A26" s="37" t="s">
        <v>37</v>
      </c>
      <c r="B26" s="33" t="s">
        <v>19</v>
      </c>
      <c r="C26" s="16">
        <v>13.741399999999999</v>
      </c>
      <c r="D26" s="13">
        <v>30.504000000000001</v>
      </c>
      <c r="E26" s="14">
        <v>22.77</v>
      </c>
      <c r="F26" s="8">
        <f>SUM(C26:E26)</f>
        <v>67.0154</v>
      </c>
    </row>
    <row r="27" spans="1:6" ht="23.25" customHeight="1" x14ac:dyDescent="0.25">
      <c r="A27" s="37" t="s">
        <v>38</v>
      </c>
      <c r="B27" s="33" t="s">
        <v>39</v>
      </c>
      <c r="C27" s="15"/>
      <c r="D27" s="13"/>
      <c r="E27" s="14"/>
      <c r="F27" s="8"/>
    </row>
    <row r="28" spans="1:6" ht="23.25" customHeight="1" x14ac:dyDescent="0.25">
      <c r="A28" s="37" t="s">
        <v>40</v>
      </c>
      <c r="B28" s="33" t="s">
        <v>41</v>
      </c>
      <c r="C28" s="15"/>
      <c r="D28" s="13">
        <f t="shared" ref="D28:E28" si="3">D29</f>
        <v>90.441999999999993</v>
      </c>
      <c r="E28" s="14">
        <f t="shared" si="3"/>
        <v>30.045999999999999</v>
      </c>
      <c r="F28" s="8">
        <f t="shared" si="0"/>
        <v>120.488</v>
      </c>
    </row>
    <row r="29" spans="1:6" ht="23.25" customHeight="1" x14ac:dyDescent="0.25">
      <c r="A29" s="37" t="s">
        <v>42</v>
      </c>
      <c r="B29" s="33" t="s">
        <v>43</v>
      </c>
      <c r="C29" s="15"/>
      <c r="D29" s="13">
        <v>90.441999999999993</v>
      </c>
      <c r="E29" s="14">
        <v>30.045999999999999</v>
      </c>
      <c r="F29" s="8">
        <f>SUM(C29:E29)</f>
        <v>120.488</v>
      </c>
    </row>
    <row r="30" spans="1:6" ht="23.25" customHeight="1" x14ac:dyDescent="0.25">
      <c r="A30" s="37" t="s">
        <v>44</v>
      </c>
      <c r="B30" s="30" t="s">
        <v>45</v>
      </c>
      <c r="C30" s="15"/>
      <c r="D30" s="12"/>
      <c r="E30" s="17"/>
      <c r="F30" s="8"/>
    </row>
    <row r="31" spans="1:6" ht="23.25" customHeight="1" x14ac:dyDescent="0.25">
      <c r="A31" s="38" t="s">
        <v>46</v>
      </c>
      <c r="B31" s="30" t="s">
        <v>47</v>
      </c>
      <c r="C31" s="18"/>
      <c r="D31" s="9"/>
      <c r="E31" s="19"/>
      <c r="F31" s="8"/>
    </row>
    <row r="32" spans="1:6" ht="23.25" customHeight="1" x14ac:dyDescent="0.25">
      <c r="A32" s="38" t="s">
        <v>48</v>
      </c>
      <c r="B32" s="30" t="s">
        <v>49</v>
      </c>
      <c r="C32" s="18"/>
      <c r="D32" s="9"/>
      <c r="E32" s="19"/>
      <c r="F32" s="8"/>
    </row>
    <row r="33" spans="1:6" ht="23.25" customHeight="1" x14ac:dyDescent="0.25">
      <c r="A33" s="37" t="s">
        <v>50</v>
      </c>
      <c r="B33" s="30" t="s">
        <v>51</v>
      </c>
      <c r="C33" s="18"/>
      <c r="D33" s="9"/>
      <c r="E33" s="19"/>
      <c r="F33" s="8"/>
    </row>
    <row r="34" spans="1:6" ht="23.25" customHeight="1" x14ac:dyDescent="0.25">
      <c r="A34" s="39" t="s">
        <v>52</v>
      </c>
      <c r="B34" s="30" t="s">
        <v>53</v>
      </c>
      <c r="C34" s="18"/>
      <c r="D34" s="9"/>
      <c r="E34" s="19"/>
      <c r="F34" s="8"/>
    </row>
    <row r="35" spans="1:6" ht="23.25" customHeight="1" thickBot="1" x14ac:dyDescent="0.3">
      <c r="A35" s="39" t="s">
        <v>54</v>
      </c>
      <c r="B35" s="34" t="s">
        <v>55</v>
      </c>
      <c r="C35" s="20"/>
      <c r="D35" s="21"/>
      <c r="E35" s="22"/>
      <c r="F35" s="23"/>
    </row>
    <row r="36" spans="1:6" ht="23.25" customHeight="1" x14ac:dyDescent="0.25">
      <c r="A36" s="40"/>
      <c r="B36" s="35" t="s">
        <v>56</v>
      </c>
      <c r="C36" s="24">
        <f>C10+C28</f>
        <v>613.00869999999998</v>
      </c>
      <c r="D36" s="24">
        <f>D10+D28</f>
        <v>879.31499999999994</v>
      </c>
      <c r="E36" s="42">
        <f>E10+E28</f>
        <v>732.31100000000004</v>
      </c>
      <c r="F36" s="25">
        <f>SUM(C36:E36)</f>
        <v>2224.6347000000001</v>
      </c>
    </row>
    <row r="37" spans="1:6" ht="25.5" customHeight="1" thickBot="1" x14ac:dyDescent="0.3">
      <c r="A37" s="41"/>
      <c r="B37" s="36" t="s">
        <v>57</v>
      </c>
      <c r="C37" s="26"/>
      <c r="D37" s="27"/>
      <c r="E37" s="28"/>
      <c r="F37" s="29"/>
    </row>
  </sheetData>
  <mergeCells count="2">
    <mergeCell ref="A5:F5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4.2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Обухова Елена Анатольевна</dc:creator>
  <cp:lastModifiedBy>Дроздова Марина Викторовна</cp:lastModifiedBy>
  <cp:lastPrinted>2015-09-16T05:20:37Z</cp:lastPrinted>
  <dcterms:created xsi:type="dcterms:W3CDTF">2015-05-05T01:41:14Z</dcterms:created>
  <dcterms:modified xsi:type="dcterms:W3CDTF">2016-02-05T07:27:53Z</dcterms:modified>
</cp:coreProperties>
</file>