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4.2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ESTATE">[1]Опции!$B$14</definedName>
    <definedName name="_PRJ_SHEET_">[1]Опции!$B$15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int_Area_0" localSheetId="0">'4.2'!$A$1:$H$54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>#NAME?</definedName>
    <definedName name="XLRPARAMS_DT2">#NAME?</definedName>
    <definedName name="XLRPARAMS_DT2X1">#NAME?</definedName>
    <definedName name="XLRPARAMS_DT2X2">#NAME?</definedName>
    <definedName name="XLRPARAMS_DT2X3">#NAME?</definedName>
    <definedName name="XLRPARAMS_MYNAME">#NAME?</definedName>
    <definedName name="XLRPARAMS_XDATE">#NAME?</definedName>
    <definedName name="апрапр" hidden="1">[2]XLR_NoRangeSheet!$H$6</definedName>
    <definedName name="АЭС">#REF!</definedName>
    <definedName name="доли1">'[3]эл ст'!$A$368:$IV$368</definedName>
    <definedName name="ё">#REF!</definedName>
    <definedName name="ж" hidden="1">[4]XLR_NoRangeSheet!$B$6</definedName>
    <definedName name="кирпичная">#REF!</definedName>
    <definedName name="курс">[5]Исходные!$I$8</definedName>
    <definedName name="лшг">[6]Проект!$B$12</definedName>
    <definedName name="ммм">[6]Опции!$B$8</definedName>
    <definedName name="мммммммммммммммм">[6]Проект!#REF!</definedName>
    <definedName name="ната" hidden="1">[7]XLR_NoRangeSheet!$G$6</definedName>
    <definedName name="нголеноек">[8]Исходные!$I$7</definedName>
    <definedName name="НДС">#REF!</definedName>
    <definedName name="НП">[9]Исходные!$I$7</definedName>
    <definedName name="_xlnm.Print_Area" localSheetId="0">'4.2'!$A$1:$H$54</definedName>
    <definedName name="ПАРК">#REF!</definedName>
    <definedName name="Пирл">[10]Проект!#REF!</definedName>
    <definedName name="прил">[1]Компания!$AN:$AN</definedName>
    <definedName name="прил31" hidden="1">[4]XLR_NoRangeSheet!$J$6</definedName>
    <definedName name="рнгоьлдд">[6]Проект!$E$445</definedName>
    <definedName name="Собст">'[3]эл ст'!$A$360:$IV$360</definedName>
    <definedName name="Собств">'[3]эл ст'!$A$369:$IV$369</definedName>
    <definedName name="СуммTable_10">[1]Сумм!$A$685:$AP$723</definedName>
    <definedName name="Т">[10]Проект!$D$20</definedName>
    <definedName name="э" hidden="1">[4]XLR_NoRangeSheet!$E$6</definedName>
  </definedNames>
  <calcPr calcId="145621" iterate="1"/>
</workbook>
</file>

<file path=xl/calcChain.xml><?xml version="1.0" encoding="utf-8"?>
<calcChain xmlns="http://schemas.openxmlformats.org/spreadsheetml/2006/main">
  <c r="H44" i="3" l="1"/>
  <c r="H37" i="3"/>
  <c r="H36" i="3"/>
  <c r="H34" i="3"/>
  <c r="H33" i="3"/>
  <c r="H31" i="3"/>
  <c r="H30" i="3"/>
  <c r="H26" i="3"/>
  <c r="H20" i="3"/>
  <c r="H19" i="3"/>
  <c r="H18" i="3"/>
  <c r="C31" i="3"/>
  <c r="C19" i="3"/>
  <c r="H43" i="3"/>
  <c r="H42" i="3"/>
  <c r="H41" i="3"/>
  <c r="H40" i="3"/>
  <c r="H39" i="3"/>
  <c r="H38" i="3"/>
  <c r="G37" i="3"/>
  <c r="G36" i="3"/>
  <c r="F36" i="3"/>
  <c r="E36" i="3"/>
  <c r="H35" i="3"/>
  <c r="H32" i="3"/>
  <c r="G31" i="3"/>
  <c r="F31" i="3"/>
  <c r="E31" i="3"/>
  <c r="D31" i="3"/>
  <c r="G30" i="3"/>
  <c r="H29" i="3"/>
  <c r="H28" i="3"/>
  <c r="H27" i="3"/>
  <c r="H25" i="3"/>
  <c r="H24" i="3"/>
  <c r="H23" i="3"/>
  <c r="H22" i="3"/>
  <c r="H21" i="3"/>
  <c r="G19" i="3"/>
  <c r="F19" i="3"/>
  <c r="F18" i="3" s="1"/>
  <c r="F44" i="3" s="1"/>
  <c r="E19" i="3"/>
  <c r="D19" i="3"/>
  <c r="D18" i="3" s="1"/>
  <c r="D44" i="3" s="1"/>
  <c r="G18" i="3"/>
  <c r="G44" i="3" s="1"/>
  <c r="E18" i="3"/>
  <c r="E44" i="3" s="1"/>
  <c r="C18" i="3" l="1"/>
  <c r="C44" i="3" s="1"/>
</calcChain>
</file>

<file path=xl/sharedStrings.xml><?xml version="1.0" encoding="utf-8"?>
<sst xmlns="http://schemas.openxmlformats.org/spreadsheetml/2006/main" count="73" uniqueCount="73">
  <si>
    <t>№№</t>
  </si>
  <si>
    <t>Итого</t>
  </si>
  <si>
    <t>Собственные средства</t>
  </si>
  <si>
    <t>Прибыль, направляемая на инвестиции:</t>
  </si>
  <si>
    <t>в т.ч. от технологического присоединения генерации</t>
  </si>
  <si>
    <t>в т.ч. от технологического присоединения потребителей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</si>
  <si>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</si>
  <si>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</si>
  <si>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</si>
  <si>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</si>
  <si>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</si>
  <si>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</si>
  <si>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</si>
  <si>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</si>
  <si>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</si>
  <si>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</si>
  <si>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</si>
  <si>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</si>
  <si>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внешних инвесторов</t>
  </si>
  <si>
    <t>Использование лизинга</t>
  </si>
  <si>
    <t>Прочие привлеченные средства</t>
  </si>
  <si>
    <t>в т.ч. инвестиционная составляющая в тарифе</t>
  </si>
  <si>
    <t>План 2016 года</t>
  </si>
  <si>
    <t>План 2017 года</t>
  </si>
  <si>
    <t>План 2018 года</t>
  </si>
  <si>
    <t>1.2.</t>
  </si>
  <si>
    <t>1.1.</t>
  </si>
  <si>
    <t>Приложение  № 4.2</t>
  </si>
  <si>
    <t>к приказу Минэнерго России</t>
  </si>
  <si>
    <t>от «24»марта 2010 г. №114</t>
  </si>
  <si>
    <t>Источники финансирования инвестиционной программы по филиалу АО "ДРСК" "Южно-Якутские  ЭС" на 2015-2018г.г. 
(в прогнозных ценах соответствующих лет), млн. рублей</t>
  </si>
  <si>
    <t>Утверждаю</t>
  </si>
  <si>
    <t>Генеральный директор АО "ДРСК"</t>
  </si>
  <si>
    <t>________________Ю.А.Андреенко</t>
  </si>
  <si>
    <t>«     »_________________ 2015 года</t>
  </si>
  <si>
    <t>М.П.</t>
  </si>
  <si>
    <t>Источник финансирования</t>
  </si>
  <si>
    <t>План 2015 года</t>
  </si>
  <si>
    <t>1.1.1.</t>
  </si>
  <si>
    <t>1.1.2.</t>
  </si>
  <si>
    <t xml:space="preserve">в т.ч. прибыль со свободного сектора </t>
  </si>
  <si>
    <t>1.1.3.</t>
  </si>
  <si>
    <t>в т.ч. от технологического присоединения (для электросетевых компаний)</t>
  </si>
  <si>
    <t>1.1.3.1.</t>
  </si>
  <si>
    <t>1.1.3.2.</t>
  </si>
  <si>
    <t>1.1.4.</t>
  </si>
  <si>
    <t xml:space="preserve">Прочая прибыль </t>
  </si>
  <si>
    <t>Амортизация</t>
  </si>
  <si>
    <t>1.2.1.</t>
  </si>
  <si>
    <t>1.2.2.</t>
  </si>
  <si>
    <t>1.2.3.</t>
  </si>
  <si>
    <t>1.3.</t>
  </si>
  <si>
    <t>1.4.</t>
  </si>
  <si>
    <t xml:space="preserve">1.4.1. </t>
  </si>
  <si>
    <t xml:space="preserve">1.4.2. </t>
  </si>
  <si>
    <t xml:space="preserve">в том числе плата за технологическое присоединение </t>
  </si>
  <si>
    <t xml:space="preserve">1.4.3. </t>
  </si>
  <si>
    <t>в том числе выпадающие доходы по техприсоединению потребителей, включенные в тариф на передачу</t>
  </si>
  <si>
    <t>1.5.</t>
  </si>
  <si>
    <t>2.</t>
  </si>
  <si>
    <t>2.1.</t>
  </si>
  <si>
    <t>2.2.</t>
  </si>
  <si>
    <t>2.3.</t>
  </si>
  <si>
    <t>2.4.</t>
  </si>
  <si>
    <t>2.5.</t>
  </si>
  <si>
    <t>2.6.</t>
  </si>
  <si>
    <t>2.7.</t>
  </si>
  <si>
    <t>ВСЕГО источников финансирования</t>
  </si>
  <si>
    <t>для ОГК/ТГК, в том числе</t>
  </si>
  <si>
    <t>ДПМ</t>
  </si>
  <si>
    <t>вне ДПМ</t>
  </si>
  <si>
    <t xml:space="preserve">*Все источники выстроены в  объеме  финансирования ИПР. Выделен налог на добавленную стоимость (в соответствии с "Методикой организации планирования, учета и фактического использования НДС, при осуществлении финансирования инвестиционной программы компаний холдинга ОАО "РАО ЭС Востока"" (после 06.07.2015г. ПАО "РАО ЭС Востока"), утвержденной приказом ОАО "РАО ЭС Востока" от 07.06.2013г. №110).  </t>
  </si>
  <si>
    <t>План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</si>
</sst>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"/>
    <numFmt numFmtId="170" formatCode="#,##0_);[Red]\(#,##0\)"/>
    <numFmt numFmtId="171" formatCode="#,##0_);\(#,##0\)"/>
    <numFmt numFmtId="172" formatCode="[&lt;=9999999]###\-####;\+#_ \(###\)\ ###\-####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Helv"/>
      <charset val="204"/>
    </font>
    <font>
      <sz val="13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indexed="8"/>
      <name val="Arial Cyr"/>
      <family val="2"/>
      <charset val="204"/>
    </font>
    <font>
      <sz val="12"/>
      <name val="Times New Roman Cyr"/>
      <charset val="204"/>
    </font>
    <font>
      <sz val="8"/>
      <color rgb="FFFFFFFF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5"/>
      <name val="Calibri"/>
      <family val="2"/>
      <charset val="204"/>
    </font>
    <font>
      <sz val="11"/>
      <color indexed="17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42">
    <xf numFmtId="0" fontId="0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70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70" fontId="10" fillId="0" borderId="0">
      <alignment vertical="top"/>
    </xf>
    <xf numFmtId="0" fontId="9" fillId="0" borderId="0"/>
    <xf numFmtId="170" fontId="1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170" fontId="10" fillId="0" borderId="0">
      <alignment vertical="top"/>
    </xf>
    <xf numFmtId="0" fontId="9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9" borderId="0" applyNumberFormat="0" applyBorder="0" applyAlignment="0" applyProtection="0"/>
    <xf numFmtId="0" fontId="12" fillId="19" borderId="0" applyNumberFormat="0" applyBorder="0" applyAlignment="0" applyProtection="0"/>
    <xf numFmtId="170" fontId="13" fillId="20" borderId="0">
      <alignment vertical="top"/>
    </xf>
    <xf numFmtId="14" fontId="14" fillId="0" borderId="0">
      <alignment vertical="top"/>
    </xf>
    <xf numFmtId="170" fontId="15" fillId="0" borderId="0">
      <alignment vertical="top"/>
    </xf>
    <xf numFmtId="0" fontId="16" fillId="0" borderId="0">
      <alignment vertical="top"/>
    </xf>
    <xf numFmtId="170" fontId="17" fillId="0" borderId="0">
      <alignment vertical="top"/>
    </xf>
    <xf numFmtId="171" fontId="13" fillId="0" borderId="0">
      <alignment vertical="top"/>
    </xf>
    <xf numFmtId="0" fontId="9" fillId="0" borderId="0"/>
    <xf numFmtId="170" fontId="18" fillId="21" borderId="0">
      <alignment horizontal="right" vertical="top"/>
    </xf>
    <xf numFmtId="0" fontId="2" fillId="0" borderId="0"/>
    <xf numFmtId="172" fontId="14" fillId="0" borderId="0">
      <alignment vertical="top"/>
    </xf>
    <xf numFmtId="0" fontId="12" fillId="22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25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9" fillId="9" borderId="28" applyNumberFormat="0" applyAlignment="0" applyProtection="0"/>
    <xf numFmtId="0" fontId="19" fillId="9" borderId="28" applyNumberFormat="0" applyAlignment="0" applyProtection="0"/>
    <xf numFmtId="0" fontId="19" fillId="9" borderId="28" applyNumberFormat="0" applyAlignment="0" applyProtection="0"/>
    <xf numFmtId="0" fontId="19" fillId="9" borderId="28" applyNumberFormat="0" applyAlignment="0" applyProtection="0"/>
    <xf numFmtId="0" fontId="19" fillId="9" borderId="28" applyNumberFormat="0" applyAlignment="0" applyProtection="0"/>
    <xf numFmtId="0" fontId="19" fillId="9" borderId="28" applyNumberFormat="0" applyAlignment="0" applyProtection="0"/>
    <xf numFmtId="0" fontId="19" fillId="9" borderId="28" applyNumberFormat="0" applyAlignment="0" applyProtection="0"/>
    <xf numFmtId="0" fontId="19" fillId="9" borderId="28" applyNumberFormat="0" applyAlignment="0" applyProtection="0"/>
    <xf numFmtId="0" fontId="20" fillId="18" borderId="29" applyNumberFormat="0" applyAlignment="0" applyProtection="0"/>
    <xf numFmtId="0" fontId="20" fillId="18" borderId="29" applyNumberFormat="0" applyAlignment="0" applyProtection="0"/>
    <xf numFmtId="0" fontId="20" fillId="18" borderId="29" applyNumberFormat="0" applyAlignment="0" applyProtection="0"/>
    <xf numFmtId="0" fontId="20" fillId="18" borderId="29" applyNumberFormat="0" applyAlignment="0" applyProtection="0"/>
    <xf numFmtId="0" fontId="20" fillId="18" borderId="29" applyNumberFormat="0" applyAlignment="0" applyProtection="0"/>
    <xf numFmtId="0" fontId="20" fillId="18" borderId="29" applyNumberFormat="0" applyAlignment="0" applyProtection="0"/>
    <xf numFmtId="0" fontId="20" fillId="18" borderId="29" applyNumberFormat="0" applyAlignment="0" applyProtection="0"/>
    <xf numFmtId="0" fontId="20" fillId="18" borderId="29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1" fillId="18" borderId="28" applyNumberFormat="0" applyAlignment="0" applyProtection="0"/>
    <xf numFmtId="0" fontId="22" fillId="0" borderId="0" applyBorder="0">
      <alignment horizontal="center" vertical="center" wrapText="1"/>
    </xf>
    <xf numFmtId="0" fontId="23" fillId="0" borderId="30" applyNumberFormat="0" applyFill="0" applyAlignment="0" applyProtection="0"/>
    <xf numFmtId="0" fontId="24" fillId="0" borderId="31" applyNumberFormat="0" applyFill="0" applyAlignment="0" applyProtection="0"/>
    <xf numFmtId="0" fontId="23" fillId="0" borderId="30" applyNumberFormat="0" applyFill="0" applyAlignment="0" applyProtection="0"/>
    <xf numFmtId="0" fontId="25" fillId="0" borderId="32" applyNumberFormat="0" applyFill="0" applyAlignment="0" applyProtection="0"/>
    <xf numFmtId="0" fontId="26" fillId="0" borderId="32" applyNumberFormat="0" applyFill="0" applyAlignment="0" applyProtection="0"/>
    <xf numFmtId="0" fontId="25" fillId="0" borderId="32" applyNumberFormat="0" applyFill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7" fillId="0" borderId="3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35" applyBorder="0">
      <alignment horizontal="center" vertical="center" wrapText="1"/>
    </xf>
    <xf numFmtId="4" fontId="30" fillId="27" borderId="5" applyBorder="0">
      <alignment horizontal="right"/>
    </xf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2" fillId="28" borderId="37" applyNumberFormat="0" applyAlignment="0" applyProtection="0"/>
    <xf numFmtId="0" fontId="32" fillId="28" borderId="3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37" fillId="0" borderId="0"/>
    <xf numFmtId="0" fontId="36" fillId="0" borderId="0"/>
    <xf numFmtId="0" fontId="38" fillId="0" borderId="0"/>
    <xf numFmtId="0" fontId="38" fillId="0" borderId="0"/>
    <xf numFmtId="0" fontId="4" fillId="0" borderId="0"/>
    <xf numFmtId="0" fontId="36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6" fillId="0" borderId="0"/>
    <xf numFmtId="0" fontId="40" fillId="0" borderId="0"/>
    <xf numFmtId="0" fontId="39" fillId="0" borderId="0"/>
    <xf numFmtId="0" fontId="11" fillId="0" borderId="0"/>
    <xf numFmtId="0" fontId="1" fillId="0" borderId="0"/>
    <xf numFmtId="0" fontId="36" fillId="0" borderId="0"/>
    <xf numFmtId="0" fontId="40" fillId="0" borderId="0"/>
    <xf numFmtId="0" fontId="2" fillId="0" borderId="0"/>
    <xf numFmtId="0" fontId="11" fillId="0" borderId="0"/>
    <xf numFmtId="0" fontId="2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36" fillId="0" borderId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6" fillId="29" borderId="38" applyNumberFormat="0" applyFont="0" applyAlignment="0" applyProtection="0"/>
    <xf numFmtId="0" fontId="36" fillId="29" borderId="38" applyNumberFormat="0" applyFont="0" applyAlignment="0" applyProtection="0"/>
    <xf numFmtId="0" fontId="36" fillId="29" borderId="38" applyNumberFormat="0" applyFont="0" applyAlignment="0" applyProtection="0"/>
    <xf numFmtId="0" fontId="36" fillId="29" borderId="38" applyNumberFormat="0" applyFont="0" applyAlignment="0" applyProtection="0"/>
    <xf numFmtId="0" fontId="36" fillId="29" borderId="38" applyNumberFormat="0" applyFont="0" applyAlignment="0" applyProtection="0"/>
    <xf numFmtId="0" fontId="36" fillId="29" borderId="38" applyNumberFormat="0" applyFont="0" applyAlignment="0" applyProtection="0"/>
    <xf numFmtId="0" fontId="36" fillId="29" borderId="38" applyNumberFormat="0" applyFont="0" applyAlignment="0" applyProtection="0"/>
    <xf numFmtId="0" fontId="11" fillId="29" borderId="38" applyNumberFormat="0" applyFont="0" applyAlignment="0" applyProtection="0"/>
    <xf numFmtId="0" fontId="11" fillId="29" borderId="38" applyNumberFormat="0" applyFont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4" fillId="0" borderId="39" applyNumberFormat="0" applyFill="0" applyAlignment="0" applyProtection="0"/>
    <xf numFmtId="0" fontId="44" fillId="0" borderId="39" applyNumberFormat="0" applyFill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" fontId="30" fillId="30" borderId="0" applyBorder="0">
      <alignment horizontal="right"/>
    </xf>
    <xf numFmtId="0" fontId="47" fillId="6" borderId="0" applyNumberFormat="0" applyBorder="0" applyAlignment="0" applyProtection="0"/>
    <xf numFmtId="0" fontId="47" fillId="6" borderId="0" applyNumberFormat="0" applyBorder="0" applyAlignment="0" applyProtection="0"/>
  </cellStyleXfs>
  <cellXfs count="81">
    <xf numFmtId="0" fontId="0" fillId="0" borderId="0" xfId="0"/>
    <xf numFmtId="0" fontId="4" fillId="2" borderId="0" xfId="1" applyFont="1" applyFill="1" applyAlignment="1">
      <alignment horizontal="right"/>
    </xf>
    <xf numFmtId="0" fontId="6" fillId="2" borderId="0" xfId="3" applyFill="1"/>
    <xf numFmtId="0" fontId="6" fillId="2" borderId="0" xfId="3" applyFill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1" applyFont="1" applyFill="1" applyAlignment="1">
      <alignment horizontal="center" wrapText="1"/>
    </xf>
    <xf numFmtId="0" fontId="4" fillId="3" borderId="0" xfId="3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3" fillId="2" borderId="16" xfId="4" applyFont="1" applyFill="1" applyBorder="1" applyAlignment="1">
      <alignment horizontal="center" vertical="center" wrapText="1"/>
    </xf>
    <xf numFmtId="0" fontId="3" fillId="2" borderId="17" xfId="4" applyFont="1" applyFill="1" applyBorder="1" applyAlignment="1">
      <alignment horizontal="center" vertical="center" wrapText="1"/>
    </xf>
    <xf numFmtId="0" fontId="3" fillId="2" borderId="18" xfId="4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 wrapText="1"/>
    </xf>
    <xf numFmtId="164" fontId="3" fillId="0" borderId="20" xfId="3" applyNumberFormat="1" applyFont="1" applyBorder="1" applyAlignment="1">
      <alignment horizontal="center"/>
    </xf>
    <xf numFmtId="0" fontId="3" fillId="0" borderId="0" xfId="3" applyFont="1"/>
    <xf numFmtId="0" fontId="4" fillId="0" borderId="21" xfId="3" applyFont="1" applyFill="1" applyBorder="1" applyAlignment="1">
      <alignment horizontal="center" vertical="center"/>
    </xf>
    <xf numFmtId="0" fontId="4" fillId="0" borderId="22" xfId="3" applyFont="1" applyFill="1" applyBorder="1" applyAlignment="1">
      <alignment horizontal="left" vertical="center" wrapText="1"/>
    </xf>
    <xf numFmtId="164" fontId="4" fillId="0" borderId="4" xfId="3" applyNumberFormat="1" applyFont="1" applyFill="1" applyBorder="1" applyAlignment="1">
      <alignment horizontal="center"/>
    </xf>
    <xf numFmtId="164" fontId="4" fillId="0" borderId="5" xfId="3" applyNumberFormat="1" applyFont="1" applyFill="1" applyBorder="1" applyAlignment="1">
      <alignment horizontal="center"/>
    </xf>
    <xf numFmtId="164" fontId="4" fillId="0" borderId="7" xfId="3" applyNumberFormat="1" applyFont="1" applyFill="1" applyBorder="1" applyAlignment="1">
      <alignment horizontal="center"/>
    </xf>
    <xf numFmtId="164" fontId="4" fillId="0" borderId="23" xfId="3" applyNumberFormat="1" applyFont="1" applyBorder="1" applyAlignment="1">
      <alignment horizontal="center"/>
    </xf>
    <xf numFmtId="0" fontId="4" fillId="0" borderId="0" xfId="3" applyFont="1"/>
    <xf numFmtId="0" fontId="4" fillId="2" borderId="4" xfId="3" applyFont="1" applyFill="1" applyBorder="1" applyAlignment="1">
      <alignment horizontal="center"/>
    </xf>
    <xf numFmtId="164" fontId="4" fillId="2" borderId="5" xfId="3" applyNumberFormat="1" applyFont="1" applyFill="1" applyBorder="1" applyAlignment="1">
      <alignment horizontal="center"/>
    </xf>
    <xf numFmtId="0" fontId="4" fillId="0" borderId="7" xfId="3" applyFont="1" applyFill="1" applyBorder="1"/>
    <xf numFmtId="0" fontId="4" fillId="2" borderId="4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/>
    </xf>
    <xf numFmtId="164" fontId="4" fillId="2" borderId="4" xfId="3" applyNumberFormat="1" applyFont="1" applyFill="1" applyBorder="1" applyAlignment="1">
      <alignment horizontal="center"/>
    </xf>
    <xf numFmtId="0" fontId="3" fillId="0" borderId="21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/>
    </xf>
    <xf numFmtId="164" fontId="3" fillId="0" borderId="5" xfId="3" applyNumberFormat="1" applyFont="1" applyFill="1" applyBorder="1" applyAlignment="1">
      <alignment horizontal="center"/>
    </xf>
    <xf numFmtId="0" fontId="3" fillId="0" borderId="7" xfId="3" applyFont="1" applyFill="1" applyBorder="1" applyAlignment="1">
      <alignment horizontal="center"/>
    </xf>
    <xf numFmtId="164" fontId="3" fillId="0" borderId="23" xfId="3" applyNumberFormat="1" applyFont="1" applyBorder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4" fillId="0" borderId="21" xfId="3" applyNumberFormat="1" applyFont="1" applyFill="1" applyBorder="1" applyAlignment="1">
      <alignment horizontal="center" vertical="center"/>
    </xf>
    <xf numFmtId="0" fontId="4" fillId="0" borderId="24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/>
    </xf>
    <xf numFmtId="164" fontId="4" fillId="0" borderId="11" xfId="3" applyNumberFormat="1" applyFont="1" applyFill="1" applyBorder="1" applyAlignment="1">
      <alignment horizontal="center"/>
    </xf>
    <xf numFmtId="0" fontId="4" fillId="0" borderId="12" xfId="3" applyFont="1" applyFill="1" applyBorder="1"/>
    <xf numFmtId="164" fontId="4" fillId="0" borderId="26" xfId="3" applyNumberFormat="1" applyFont="1" applyBorder="1" applyAlignment="1">
      <alignment horizontal="center"/>
    </xf>
    <xf numFmtId="0" fontId="3" fillId="0" borderId="27" xfId="3" applyFont="1" applyFill="1" applyBorder="1" applyAlignment="1">
      <alignment horizontal="left" vertical="center"/>
    </xf>
    <xf numFmtId="0" fontId="3" fillId="0" borderId="27" xfId="3" applyFont="1" applyFill="1" applyBorder="1" applyAlignment="1">
      <alignment horizontal="left" vertical="center" wrapText="1"/>
    </xf>
    <xf numFmtId="0" fontId="4" fillId="0" borderId="22" xfId="3" applyFont="1" applyFill="1" applyBorder="1" applyAlignment="1">
      <alignment horizontal="left" vertical="center"/>
    </xf>
    <xf numFmtId="0" fontId="4" fillId="0" borderId="5" xfId="3" applyFont="1" applyFill="1" applyBorder="1"/>
    <xf numFmtId="0" fontId="4" fillId="0" borderId="23" xfId="3" applyFont="1" applyBorder="1"/>
    <xf numFmtId="0" fontId="4" fillId="0" borderId="22" xfId="3" applyFont="1" applyFill="1" applyBorder="1" applyAlignment="1">
      <alignment horizontal="right" vertical="center" wrapText="1"/>
    </xf>
    <xf numFmtId="0" fontId="4" fillId="0" borderId="25" xfId="3" applyFont="1" applyFill="1" applyBorder="1" applyAlignment="1">
      <alignment horizontal="left" vertical="center"/>
    </xf>
    <xf numFmtId="0" fontId="4" fillId="0" borderId="25" xfId="3" applyFont="1" applyFill="1" applyBorder="1" applyAlignment="1">
      <alignment horizontal="right" vertical="center" wrapText="1"/>
    </xf>
    <xf numFmtId="0" fontId="4" fillId="0" borderId="11" xfId="3" applyFont="1" applyFill="1" applyBorder="1"/>
    <xf numFmtId="0" fontId="4" fillId="0" borderId="26" xfId="3" applyFont="1" applyBorder="1"/>
    <xf numFmtId="0" fontId="4" fillId="2" borderId="0" xfId="1" applyFont="1" applyFill="1" applyBorder="1" applyAlignment="1">
      <alignment wrapText="1"/>
    </xf>
    <xf numFmtId="0" fontId="4" fillId="2" borderId="0" xfId="1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Border="1"/>
    <xf numFmtId="0" fontId="4" fillId="0" borderId="0" xfId="3" applyFont="1" applyAlignment="1">
      <alignment horizontal="center"/>
    </xf>
    <xf numFmtId="164" fontId="6" fillId="2" borderId="0" xfId="3" applyNumberFormat="1" applyFill="1" applyAlignment="1">
      <alignment horizontal="center"/>
    </xf>
    <xf numFmtId="164" fontId="6" fillId="2" borderId="0" xfId="3" applyNumberFormat="1" applyFill="1"/>
    <xf numFmtId="0" fontId="3" fillId="2" borderId="40" xfId="5" applyFont="1" applyFill="1" applyBorder="1" applyAlignment="1">
      <alignment horizontal="center" vertical="center" wrapText="1"/>
    </xf>
    <xf numFmtId="164" fontId="3" fillId="0" borderId="8" xfId="3" applyNumberFormat="1" applyFont="1" applyFill="1" applyBorder="1" applyAlignment="1">
      <alignment horizontal="center" vertical="center" wrapText="1"/>
    </xf>
    <xf numFmtId="164" fontId="3" fillId="0" borderId="6" xfId="3" applyNumberFormat="1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2" borderId="41" xfId="4" applyFont="1" applyFill="1" applyBorder="1" applyAlignment="1">
      <alignment horizontal="center" vertical="center" wrapText="1"/>
    </xf>
    <xf numFmtId="0" fontId="3" fillId="0" borderId="43" xfId="3" applyFont="1" applyFill="1" applyBorder="1" applyAlignment="1">
      <alignment horizontal="left" vertical="center" wrapText="1"/>
    </xf>
    <xf numFmtId="0" fontId="4" fillId="0" borderId="21" xfId="3" applyFont="1" applyFill="1" applyBorder="1" applyAlignment="1">
      <alignment horizontal="left" vertical="center" wrapText="1"/>
    </xf>
    <xf numFmtId="2" fontId="8" fillId="2" borderId="21" xfId="6" applyNumberFormat="1" applyFont="1" applyFill="1" applyBorder="1" applyAlignment="1">
      <alignment horizontal="left" vertical="center" wrapText="1"/>
    </xf>
    <xf numFmtId="0" fontId="3" fillId="0" borderId="21" xfId="3" applyFont="1" applyFill="1" applyBorder="1" applyAlignment="1">
      <alignment horizontal="left" vertical="center" wrapText="1"/>
    </xf>
    <xf numFmtId="0" fontId="4" fillId="0" borderId="24" xfId="3" applyFont="1" applyFill="1" applyBorder="1" applyAlignment="1">
      <alignment horizontal="left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4" fillId="0" borderId="14" xfId="3" applyNumberFormat="1" applyFont="1" applyFill="1" applyBorder="1" applyAlignment="1">
      <alignment horizontal="center" vertical="center" wrapText="1"/>
    </xf>
    <xf numFmtId="164" fontId="8" fillId="2" borderId="14" xfId="6" applyNumberFormat="1" applyFont="1" applyFill="1" applyBorder="1" applyAlignment="1">
      <alignment horizontal="center" vertical="center" wrapText="1"/>
    </xf>
    <xf numFmtId="164" fontId="3" fillId="0" borderId="14" xfId="3" applyNumberFormat="1" applyFont="1" applyFill="1" applyBorder="1" applyAlignment="1">
      <alignment horizontal="center" vertical="center" wrapText="1"/>
    </xf>
    <xf numFmtId="164" fontId="4" fillId="0" borderId="42" xfId="3" applyNumberFormat="1" applyFont="1" applyFill="1" applyBorder="1" applyAlignment="1">
      <alignment horizontal="center" vertical="center" wrapText="1"/>
    </xf>
    <xf numFmtId="164" fontId="3" fillId="0" borderId="27" xfId="3" applyNumberFormat="1" applyFont="1" applyFill="1" applyBorder="1" applyAlignment="1">
      <alignment horizontal="center" vertical="center" wrapText="1"/>
    </xf>
    <xf numFmtId="164" fontId="4" fillId="0" borderId="22" xfId="3" applyNumberFormat="1" applyFont="1" applyFill="1" applyBorder="1" applyAlignment="1">
      <alignment horizontal="center" vertical="center" wrapText="1"/>
    </xf>
    <xf numFmtId="164" fontId="4" fillId="0" borderId="25" xfId="3" applyNumberFormat="1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/>
    </xf>
    <xf numFmtId="164" fontId="3" fillId="0" borderId="2" xfId="3" applyNumberFormat="1" applyFont="1" applyFill="1" applyBorder="1" applyAlignment="1">
      <alignment horizontal="center" vertical="center"/>
    </xf>
    <xf numFmtId="164" fontId="3" fillId="0" borderId="3" xfId="3" applyNumberFormat="1" applyFont="1" applyFill="1" applyBorder="1" applyAlignment="1">
      <alignment horizontal="center" vertical="center"/>
    </xf>
    <xf numFmtId="164" fontId="3" fillId="0" borderId="13" xfId="3" applyNumberFormat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wrapText="1"/>
    </xf>
  </cellXfs>
  <cellStyles count="342">
    <cellStyle name=" 1" xfId="7"/>
    <cellStyle name=" 1 2" xfId="8"/>
    <cellStyle name=" 1 3" xfId="9"/>
    <cellStyle name="_2010 СТРУКТУРА СВОД" xfId="10"/>
    <cellStyle name="_2010 СТРУКТУРА-с зарпл." xfId="11"/>
    <cellStyle name="_4.1 и 5 Финпланы" xfId="12"/>
    <cellStyle name="_4.1 и 5 Финпланы (1)" xfId="13"/>
    <cellStyle name="_Copy of ДРСК_1" xfId="14"/>
    <cellStyle name="_ГКПЗ 09 по типам закупки" xfId="15"/>
    <cellStyle name="_ДРСК, ИПР 2010 Приложение 1свод" xfId="16"/>
    <cellStyle name="_Инвест-структура 2011 26.10.10" xfId="17"/>
    <cellStyle name="_Инвест-структура_ХЭС_22.10.2010" xfId="18"/>
    <cellStyle name="_Инвест-структура_ХЭС_29.10.2010" xfId="19"/>
    <cellStyle name="_ИПР 2011-2017  ХЭС  от 21.02.12" xfId="20"/>
    <cellStyle name="_ИПР 2011-2017 ХЭС  10.01.12 ПРАВИЛЬНЫЙ" xfId="21"/>
    <cellStyle name="_ИПР 2011-2017 ХЭС 16.12.11 на РАО" xfId="22"/>
    <cellStyle name="_ИПР 2012 ХЭС  12.01.12" xfId="23"/>
    <cellStyle name="_ИПР 2014-2018 ХЭС 06.12.12" xfId="24"/>
    <cellStyle name="_Книга2" xfId="25"/>
    <cellStyle name="_Книга4" xfId="26"/>
    <cellStyle name="_Лист1" xfId="27"/>
    <cellStyle name="_Лист2" xfId="28"/>
    <cellStyle name="_Модель Стратегия Ленэнерго_3" xfId="29"/>
    <cellStyle name="_Прил 14 ( 29 ноября)" xfId="30"/>
    <cellStyle name="_Прил 25а_ЕАО_25.12.2009" xfId="31"/>
    <cellStyle name="_Прил 25а_свод_02.11.2009" xfId="32"/>
    <cellStyle name="_Прил 4.1, 4.3 ИПР 2013-2017 24.01.12 СЕМЫКИН" xfId="33"/>
    <cellStyle name="_Прил 4_21.04.2009_СВОД" xfId="34"/>
    <cellStyle name="_Прил. 1.2, 2.2" xfId="35"/>
    <cellStyle name="_прил. 1.4" xfId="36"/>
    <cellStyle name="_Прил.1 Финансирование ИПР 2011-2013" xfId="37"/>
    <cellStyle name="_Прил.10 Отчет об исполнении  финплана 2009-2010" xfId="38"/>
    <cellStyle name="_Прил.4 Отчет об источниках финансирования ИПР 2009-2010 ХЭС" xfId="39"/>
    <cellStyle name="_Прил.9 Финплан 2011-2013" xfId="40"/>
    <cellStyle name="_Прилож. Л к регл. РАО ХЭС 28.11.11 1" xfId="41"/>
    <cellStyle name="_Приложение  2.2; 2.3 ИПР 2013 25.12.12" xfId="42"/>
    <cellStyle name="_Приложение 1 - ЮЯ 2010-2012 гг." xfId="43"/>
    <cellStyle name="_Приложение 1.2_ЮЯ" xfId="44"/>
    <cellStyle name="_Приложение 1.4 ИПР 2013г. ХЭС 21.12.12" xfId="45"/>
    <cellStyle name="_Приложение 14" xfId="46"/>
    <cellStyle name="_Приложение 14 ИПР 2013г. ХЭС 24.12.12" xfId="47"/>
    <cellStyle name="_Приложение 2 (3 вариант)" xfId="48"/>
    <cellStyle name="_Приложение 2 в формате Приложения 8" xfId="49"/>
    <cellStyle name="_Приложение 2 фин. модель ДРСК 01.03.2011 г." xfId="50"/>
    <cellStyle name="_Приложение 4 от 11.01.10" xfId="51"/>
    <cellStyle name="_Приложение 5 ИПР 2013-2017" xfId="52"/>
    <cellStyle name="_Приложение 6" xfId="53"/>
    <cellStyle name="_Приложение 6.1_ЕАО от Артура" xfId="54"/>
    <cellStyle name="_Приложение 7.1" xfId="55"/>
    <cellStyle name="_Приложение 8а" xfId="56"/>
    <cellStyle name="_Приложение №1" xfId="57"/>
    <cellStyle name="_Приложение Ж (инвест.стр-ра)" xfId="58"/>
    <cellStyle name="_Приложения  4.1 ОАО ДРСК,4.2 ХЭС" xfId="59"/>
    <cellStyle name="_Приложения 11 г. ХЭС 28.03.11 утв. Чудовым" xfId="60"/>
    <cellStyle name="_Приложения на Прав-во ХЭС 12.01.12" xfId="61"/>
    <cellStyle name="_таблица 14 ЕАО." xfId="62"/>
    <cellStyle name="_таблица 14 Перечень ИПР и план финансирования 2010г ЕАО." xfId="63"/>
    <cellStyle name="_Услуги ТПиР" xfId="64"/>
    <cellStyle name="_ф 2ГД - форма отчета ГД по закупкам (по видам закупок)" xfId="65"/>
    <cellStyle name="_Финплан ДРСК 2011-2013 17.02.10 Семыкин" xfId="66"/>
    <cellStyle name="_ЮЯ_РАО ЭСВ (1)" xfId="67"/>
    <cellStyle name="20% - Акцент1 2" xfId="68"/>
    <cellStyle name="20% - Акцент1 2 2" xfId="69"/>
    <cellStyle name="20% - Акцент1 3" xfId="70"/>
    <cellStyle name="20% - Акцент1 3 2" xfId="71"/>
    <cellStyle name="20% - Акцент2 2" xfId="72"/>
    <cellStyle name="20% - Акцент2 2 2" xfId="73"/>
    <cellStyle name="20% - Акцент2 3" xfId="74"/>
    <cellStyle name="20% - Акцент2 3 2" xfId="75"/>
    <cellStyle name="20% - Акцент3 2" xfId="76"/>
    <cellStyle name="20% - Акцент3 2 2" xfId="77"/>
    <cellStyle name="20% - Акцент3 3" xfId="78"/>
    <cellStyle name="20% - Акцент3 3 2" xfId="79"/>
    <cellStyle name="20% - Акцент4 2" xfId="80"/>
    <cellStyle name="20% - Акцент4 2 2" xfId="81"/>
    <cellStyle name="20% - Акцент4 3" xfId="82"/>
    <cellStyle name="20% - Акцент4 3 2" xfId="83"/>
    <cellStyle name="20% - Акцент5 2" xfId="84"/>
    <cellStyle name="20% - Акцент5 2 2" xfId="85"/>
    <cellStyle name="20% - Акцент6 2" xfId="86"/>
    <cellStyle name="20% - Акцент6 2 2" xfId="87"/>
    <cellStyle name="40% - Акцент1 2" xfId="88"/>
    <cellStyle name="40% - Акцент1 2 2" xfId="89"/>
    <cellStyle name="40% - Акцент1 3" xfId="90"/>
    <cellStyle name="40% - Акцент1 3 2" xfId="91"/>
    <cellStyle name="40% - Акцент2 2" xfId="92"/>
    <cellStyle name="40% - Акцент2 2 2" xfId="93"/>
    <cellStyle name="40% - Акцент3 2" xfId="94"/>
    <cellStyle name="40% - Акцент3 2 2" xfId="95"/>
    <cellStyle name="40% - Акцент3 3" xfId="96"/>
    <cellStyle name="40% - Акцент3 3 2" xfId="97"/>
    <cellStyle name="40% - Акцент4 2" xfId="98"/>
    <cellStyle name="40% - Акцент4 2 2" xfId="99"/>
    <cellStyle name="40% - Акцент4 3" xfId="100"/>
    <cellStyle name="40% - Акцент4 3 2" xfId="101"/>
    <cellStyle name="40% - Акцент5 2" xfId="102"/>
    <cellStyle name="40% - Акцент5 2 2" xfId="103"/>
    <cellStyle name="40% - Акцент6 2" xfId="104"/>
    <cellStyle name="40% - Акцент6 2 2" xfId="105"/>
    <cellStyle name="40% - Акцент6 3" xfId="106"/>
    <cellStyle name="40% - Акцент6 3 2" xfId="107"/>
    <cellStyle name="60% - Акцент1 2" xfId="108"/>
    <cellStyle name="60% - Акцент1 2 2" xfId="109"/>
    <cellStyle name="60% - Акцент1 3" xfId="110"/>
    <cellStyle name="60% - Акцент2 2" xfId="111"/>
    <cellStyle name="60% - Акцент2 2 2" xfId="112"/>
    <cellStyle name="60% - Акцент3 2" xfId="113"/>
    <cellStyle name="60% - Акцент3 2 2" xfId="114"/>
    <cellStyle name="60% - Акцент3 3" xfId="115"/>
    <cellStyle name="60% - Акцент4 2" xfId="116"/>
    <cellStyle name="60% - Акцент4 2 2" xfId="117"/>
    <cellStyle name="60% - Акцент4 3" xfId="118"/>
    <cellStyle name="60% - Акцент5 2" xfId="119"/>
    <cellStyle name="60% - Акцент5 2 2" xfId="120"/>
    <cellStyle name="60% - Акцент6 2" xfId="121"/>
    <cellStyle name="60% - Акцент6 2 2" xfId="122"/>
    <cellStyle name="60% - Акцент6 3" xfId="123"/>
    <cellStyle name="Assumption" xfId="124"/>
    <cellStyle name="Dates" xfId="125"/>
    <cellStyle name="E-mail" xfId="126"/>
    <cellStyle name="Heading" xfId="127"/>
    <cellStyle name="Heading2" xfId="128"/>
    <cellStyle name="Inputs" xfId="129"/>
    <cellStyle name="Normal_Copy of IP_Kamhatskenergo_v_formate_RAO" xfId="130"/>
    <cellStyle name="Table Heading" xfId="131"/>
    <cellStyle name="TableStyleLight1" xfId="1"/>
    <cellStyle name="TableStyleLight1 2" xfId="132"/>
    <cellStyle name="Telephone number" xfId="133"/>
    <cellStyle name="Акцент1 2" xfId="134"/>
    <cellStyle name="Акцент1 2 2" xfId="135"/>
    <cellStyle name="Акцент1 3" xfId="136"/>
    <cellStyle name="Акцент2 2" xfId="137"/>
    <cellStyle name="Акцент2 2 2" xfId="138"/>
    <cellStyle name="Акцент3 2" xfId="139"/>
    <cellStyle name="Акцент3 2 2" xfId="140"/>
    <cellStyle name="Акцент4 2" xfId="141"/>
    <cellStyle name="Акцент4 2 2" xfId="142"/>
    <cellStyle name="Акцент4 3" xfId="143"/>
    <cellStyle name="Акцент5 2" xfId="144"/>
    <cellStyle name="Акцент5 2 2" xfId="145"/>
    <cellStyle name="Акцент6 2" xfId="146"/>
    <cellStyle name="Акцент6 2 2" xfId="147"/>
    <cellStyle name="Ввод  2" xfId="148"/>
    <cellStyle name="Ввод  2 2" xfId="149"/>
    <cellStyle name="Ввод  2 2 2" xfId="150"/>
    <cellStyle name="Ввод  2 2 3" xfId="151"/>
    <cellStyle name="Ввод  2 3" xfId="152"/>
    <cellStyle name="Ввод  2 3 2" xfId="153"/>
    <cellStyle name="Ввод  2 4" xfId="154"/>
    <cellStyle name="Ввод  2 5" xfId="155"/>
    <cellStyle name="Вывод 2" xfId="156"/>
    <cellStyle name="Вывод 2 2" xfId="157"/>
    <cellStyle name="Вывод 2 2 2" xfId="158"/>
    <cellStyle name="Вывод 2 3" xfId="159"/>
    <cellStyle name="Вывод 2 3 2" xfId="160"/>
    <cellStyle name="Вывод 2 4" xfId="161"/>
    <cellStyle name="Вывод 2 5" xfId="162"/>
    <cellStyle name="Вывод 3" xfId="163"/>
    <cellStyle name="Вычисление 2" xfId="164"/>
    <cellStyle name="Вычисление 2 2" xfId="165"/>
    <cellStyle name="Вычисление 2 2 2" xfId="166"/>
    <cellStyle name="Вычисление 2 2 3" xfId="167"/>
    <cellStyle name="Вычисление 2 3" xfId="168"/>
    <cellStyle name="Вычисление 2 3 2" xfId="169"/>
    <cellStyle name="Вычисление 2 4" xfId="170"/>
    <cellStyle name="Вычисление 2 5" xfId="171"/>
    <cellStyle name="Вычисление 3" xfId="172"/>
    <cellStyle name="Заголовок" xfId="173"/>
    <cellStyle name="Заголовок 1 2" xfId="174"/>
    <cellStyle name="Заголовок 1 2 2" xfId="175"/>
    <cellStyle name="Заголовок 1 3" xfId="176"/>
    <cellStyle name="Заголовок 2 2" xfId="177"/>
    <cellStyle name="Заголовок 2 2 2" xfId="178"/>
    <cellStyle name="Заголовок 2 3" xfId="179"/>
    <cellStyle name="Заголовок 3 2" xfId="180"/>
    <cellStyle name="Заголовок 3 2 2" xfId="181"/>
    <cellStyle name="Заголовок 3 3" xfId="182"/>
    <cellStyle name="Заголовок 4 2" xfId="183"/>
    <cellStyle name="Заголовок 4 2 2" xfId="184"/>
    <cellStyle name="Заголовок 4 3" xfId="185"/>
    <cellStyle name="ЗаголовокСтолбца" xfId="186"/>
    <cellStyle name="Значение" xfId="187"/>
    <cellStyle name="Итог 2" xfId="188"/>
    <cellStyle name="Итог 2 2" xfId="189"/>
    <cellStyle name="Итог 2 2 2" xfId="190"/>
    <cellStyle name="Итог 2 3" xfId="191"/>
    <cellStyle name="Итог 2 3 2" xfId="192"/>
    <cellStyle name="Итог 2 4" xfId="193"/>
    <cellStyle name="Итог 2 5" xfId="194"/>
    <cellStyle name="Итог 3" xfId="195"/>
    <cellStyle name="Контрольная ячейка 2" xfId="196"/>
    <cellStyle name="Контрольная ячейка 2 2" xfId="197"/>
    <cellStyle name="Название 2" xfId="198"/>
    <cellStyle name="Название 2 2" xfId="199"/>
    <cellStyle name="Название 3" xfId="200"/>
    <cellStyle name="Нейтральный 2" xfId="201"/>
    <cellStyle name="Нейтральный 2 2" xfId="202"/>
    <cellStyle name="Обычный" xfId="0" builtinId="0"/>
    <cellStyle name="Обычный 10" xfId="203"/>
    <cellStyle name="Обычный 10 2" xfId="204"/>
    <cellStyle name="Обычный 10 2 2" xfId="205"/>
    <cellStyle name="Обычный 10 2 2 2" xfId="206"/>
    <cellStyle name="Обычный 10 2 3" xfId="207"/>
    <cellStyle name="Обычный 10 3" xfId="208"/>
    <cellStyle name="Обычный 10 3 2" xfId="209"/>
    <cellStyle name="Обычный 10 4" xfId="210"/>
    <cellStyle name="Обычный 11" xfId="211"/>
    <cellStyle name="Обычный 11 2" xfId="212"/>
    <cellStyle name="Обычный 11 3" xfId="213"/>
    <cellStyle name="Обычный 12" xfId="214"/>
    <cellStyle name="Обычный 12 2" xfId="215"/>
    <cellStyle name="Обычный 12 3" xfId="216"/>
    <cellStyle name="Обычный 12 4" xfId="217"/>
    <cellStyle name="Обычный 13" xfId="218"/>
    <cellStyle name="Обычный 13 2" xfId="219"/>
    <cellStyle name="Обычный 14" xfId="220"/>
    <cellStyle name="Обычный 15" xfId="221"/>
    <cellStyle name="Обычный 16" xfId="222"/>
    <cellStyle name="Обычный 17" xfId="223"/>
    <cellStyle name="Обычный 17 2" xfId="2"/>
    <cellStyle name="Обычный 18" xfId="224"/>
    <cellStyle name="Обычный 18 2" xfId="225"/>
    <cellStyle name="Обычный 18 3" xfId="226"/>
    <cellStyle name="Обычный 19" xfId="227"/>
    <cellStyle name="Обычный 19 2" xfId="228"/>
    <cellStyle name="Обычный 2" xfId="3"/>
    <cellStyle name="Обычный 2 2" xfId="229"/>
    <cellStyle name="Обычный 2 2 2" xfId="230"/>
    <cellStyle name="Обычный 2 2 2 2" xfId="231"/>
    <cellStyle name="Обычный 2 2 2 2 2" xfId="232"/>
    <cellStyle name="Обычный 2 2 2 3" xfId="233"/>
    <cellStyle name="Обычный 2 2 3" xfId="234"/>
    <cellStyle name="Обычный 2 3" xfId="235"/>
    <cellStyle name="Обычный 2 3 2" xfId="236"/>
    <cellStyle name="Обычный 2 4" xfId="237"/>
    <cellStyle name="Обычный 2 5" xfId="238"/>
    <cellStyle name="Обычный 20" xfId="239"/>
    <cellStyle name="Обычный 21" xfId="240"/>
    <cellStyle name="Обычный 22" xfId="241"/>
    <cellStyle name="Обычный 23" xfId="242"/>
    <cellStyle name="Обычный 24" xfId="243"/>
    <cellStyle name="Обычный 25" xfId="244"/>
    <cellStyle name="Обычный 3" xfId="4"/>
    <cellStyle name="Обычный 3 2" xfId="245"/>
    <cellStyle name="Обычный 3 2 2" xfId="246"/>
    <cellStyle name="Обычный 3 2 3" xfId="247"/>
    <cellStyle name="Обычный 3 3" xfId="248"/>
    <cellStyle name="Обычный 3 3 2" xfId="249"/>
    <cellStyle name="Обычный 3 4" xfId="250"/>
    <cellStyle name="Обычный 3_Книга4" xfId="251"/>
    <cellStyle name="Обычный 4" xfId="252"/>
    <cellStyle name="Обычный 4 2" xfId="253"/>
    <cellStyle name="Обычный 4 3" xfId="254"/>
    <cellStyle name="Обычный 4 3 2" xfId="255"/>
    <cellStyle name="Обычный 4 3 2 2" xfId="256"/>
    <cellStyle name="Обычный 4 3 2 2 2" xfId="257"/>
    <cellStyle name="Обычный 4 3 2 3" xfId="258"/>
    <cellStyle name="Обычный 4 3 3" xfId="259"/>
    <cellStyle name="Обычный 4 3 3 2" xfId="260"/>
    <cellStyle name="Обычный 4 3 4" xfId="261"/>
    <cellStyle name="Обычный 4 4" xfId="262"/>
    <cellStyle name="Обычный 5" xfId="263"/>
    <cellStyle name="Обычный 5 2" xfId="264"/>
    <cellStyle name="Обычный 5 2 2" xfId="265"/>
    <cellStyle name="Обычный 5 3" xfId="266"/>
    <cellStyle name="Обычный 5 4" xfId="267"/>
    <cellStyle name="Обычный 5_Все прил 2012-2017 (коррект ПР) ЕАО" xfId="268"/>
    <cellStyle name="Обычный 6" xfId="269"/>
    <cellStyle name="Обычный 6 2" xfId="270"/>
    <cellStyle name="Обычный 6 3" xfId="271"/>
    <cellStyle name="Обычный 7" xfId="272"/>
    <cellStyle name="Обычный 7 2" xfId="273"/>
    <cellStyle name="Обычный 7 3" xfId="274"/>
    <cellStyle name="Обычный 7 4" xfId="275"/>
    <cellStyle name="Обычный 8" xfId="276"/>
    <cellStyle name="Обычный 8 2" xfId="277"/>
    <cellStyle name="Обычный 8 28" xfId="278"/>
    <cellStyle name="Обычный 8 28 2" xfId="279"/>
    <cellStyle name="Обычный 8_Прил 6.1, 6,2, 6,3 факт ЕИ" xfId="280"/>
    <cellStyle name="Обычный 9" xfId="281"/>
    <cellStyle name="Обычный 9 2" xfId="282"/>
    <cellStyle name="Обычный_ИПР ИСТОЧНИКИ 2013-2017 ХЭС 20.01.12_Книга1" xfId="5"/>
    <cellStyle name="Обычный_Приложение 14" xfId="6"/>
    <cellStyle name="Плохой 2" xfId="283"/>
    <cellStyle name="Плохой 2 2" xfId="284"/>
    <cellStyle name="Пояснение 2" xfId="285"/>
    <cellStyle name="Пояснение 2 2" xfId="286"/>
    <cellStyle name="Примечание 2" xfId="287"/>
    <cellStyle name="Примечание 2 2" xfId="288"/>
    <cellStyle name="Примечание 2 2 2" xfId="289"/>
    <cellStyle name="Примечание 2 3" xfId="290"/>
    <cellStyle name="Примечание 2 3 2" xfId="291"/>
    <cellStyle name="Примечание 2 4" xfId="292"/>
    <cellStyle name="Примечание 2 5" xfId="293"/>
    <cellStyle name="Примечание 3" xfId="294"/>
    <cellStyle name="Примечание 3 2" xfId="295"/>
    <cellStyle name="Процентный 2" xfId="296"/>
    <cellStyle name="Процентный 2 2" xfId="297"/>
    <cellStyle name="Процентный 2 2 2" xfId="298"/>
    <cellStyle name="Процентный 2 3" xfId="299"/>
    <cellStyle name="Процентный 3" xfId="300"/>
    <cellStyle name="Процентный 3 2" xfId="301"/>
    <cellStyle name="Процентный 4" xfId="302"/>
    <cellStyle name="Процентный 4 2" xfId="303"/>
    <cellStyle name="Процентный 5" xfId="304"/>
    <cellStyle name="Связанная ячейка 2" xfId="305"/>
    <cellStyle name="Связанная ячейка 2 2" xfId="306"/>
    <cellStyle name="Стиль 1" xfId="307"/>
    <cellStyle name="Стиль 1 2" xfId="308"/>
    <cellStyle name="Стиль 1 2 2" xfId="309"/>
    <cellStyle name="Стиль 1 3" xfId="310"/>
    <cellStyle name="Стиль 1 3 2" xfId="311"/>
    <cellStyle name="Стиль 1 4" xfId="312"/>
    <cellStyle name="Стиль 1 5" xfId="313"/>
    <cellStyle name="Стиль 1_1.2 ХЭС" xfId="314"/>
    <cellStyle name="Текст предупреждения 2" xfId="315"/>
    <cellStyle name="Текст предупреждения 2 2" xfId="316"/>
    <cellStyle name="Финансовый 2" xfId="317"/>
    <cellStyle name="Финансовый 2 2" xfId="318"/>
    <cellStyle name="Финансовый 2 2 2" xfId="319"/>
    <cellStyle name="Финансовый 2 3" xfId="320"/>
    <cellStyle name="Финансовый 2 3 2" xfId="321"/>
    <cellStyle name="Финансовый 2 4" xfId="322"/>
    <cellStyle name="Финансовый 3" xfId="323"/>
    <cellStyle name="Финансовый 3 2" xfId="324"/>
    <cellStyle name="Финансовый 3 2 2" xfId="325"/>
    <cellStyle name="Финансовый 3 2 2 2" xfId="326"/>
    <cellStyle name="Финансовый 3 2 3" xfId="327"/>
    <cellStyle name="Финансовый 3 3" xfId="328"/>
    <cellStyle name="Финансовый 3 3 2" xfId="329"/>
    <cellStyle name="Финансовый 3 4" xfId="330"/>
    <cellStyle name="Финансовый 4" xfId="331"/>
    <cellStyle name="Финансовый 4 2" xfId="332"/>
    <cellStyle name="Финансовый 4 3" xfId="333"/>
    <cellStyle name="Финансовый 4 4" xfId="334"/>
    <cellStyle name="Финансовый 4 4 2" xfId="335"/>
    <cellStyle name="Финансовый 5" xfId="336"/>
    <cellStyle name="Финансовый 6" xfId="337"/>
    <cellStyle name="Финансовый 9" xfId="338"/>
    <cellStyle name="Формула" xfId="339"/>
    <cellStyle name="Хороший 2" xfId="340"/>
    <cellStyle name="Хороший 2 2" xfId="34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Zeros="0" tabSelected="1" topLeftCell="A27" zoomScaleNormal="100" workbookViewId="0">
      <selection activeCell="H44" activeCellId="7" sqref="H26 H30 H31 H33 H34 H36 H37 H44"/>
    </sheetView>
  </sheetViews>
  <sheetFormatPr defaultRowHeight="12.75" x14ac:dyDescent="0.2"/>
  <cols>
    <col min="1" max="1" width="9.140625" style="2"/>
    <col min="2" max="2" width="64.140625" style="2" customWidth="1"/>
    <col min="3" max="3" width="15.7109375" style="2" customWidth="1"/>
    <col min="4" max="4" width="15.28515625" style="3" customWidth="1"/>
    <col min="5" max="5" width="14.85546875" style="2" customWidth="1"/>
    <col min="6" max="6" width="15.28515625" style="2" customWidth="1"/>
    <col min="7" max="7" width="15.5703125" style="2" customWidth="1"/>
    <col min="8" max="8" width="16.85546875" style="2" customWidth="1"/>
    <col min="9" max="16384" width="9.140625" style="2"/>
  </cols>
  <sheetData>
    <row r="2" spans="1:8" ht="15.75" x14ac:dyDescent="0.25">
      <c r="H2" s="1" t="s">
        <v>27</v>
      </c>
    </row>
    <row r="3" spans="1:8" ht="15.75" x14ac:dyDescent="0.25">
      <c r="H3" s="1" t="s">
        <v>28</v>
      </c>
    </row>
    <row r="4" spans="1:8" ht="15.75" x14ac:dyDescent="0.25">
      <c r="H4" s="1" t="s">
        <v>29</v>
      </c>
    </row>
    <row r="6" spans="1:8" s="4" customFormat="1" ht="45.75" customHeight="1" x14ac:dyDescent="0.25">
      <c r="A6" s="78" t="s">
        <v>30</v>
      </c>
      <c r="B6" s="78"/>
      <c r="C6" s="78"/>
      <c r="D6" s="78"/>
      <c r="E6" s="78"/>
      <c r="F6" s="78"/>
      <c r="G6" s="78"/>
      <c r="H6" s="78"/>
    </row>
    <row r="7" spans="1:8" ht="30" customHeight="1" x14ac:dyDescent="0.25">
      <c r="A7" s="5"/>
      <c r="B7" s="5"/>
      <c r="C7" s="5"/>
      <c r="D7" s="5"/>
      <c r="E7" s="5"/>
      <c r="F7" s="5"/>
      <c r="G7" s="5"/>
      <c r="H7" s="5"/>
    </row>
    <row r="8" spans="1:8" ht="15.75" customHeight="1" x14ac:dyDescent="0.25">
      <c r="A8" s="5"/>
      <c r="B8" s="5"/>
      <c r="C8" s="5"/>
      <c r="D8" s="5"/>
      <c r="E8" s="5"/>
      <c r="F8" s="5"/>
      <c r="G8" s="5"/>
      <c r="H8" s="6" t="s">
        <v>31</v>
      </c>
    </row>
    <row r="9" spans="1:8" ht="15.75" customHeight="1" x14ac:dyDescent="0.25">
      <c r="A9" s="5"/>
      <c r="B9" s="5"/>
      <c r="C9" s="5"/>
      <c r="D9" s="5"/>
      <c r="E9" s="5"/>
      <c r="F9" s="5"/>
      <c r="G9" s="5"/>
      <c r="H9" s="6" t="s">
        <v>32</v>
      </c>
    </row>
    <row r="10" spans="1:8" ht="15.75" customHeight="1" x14ac:dyDescent="0.25">
      <c r="A10" s="5"/>
      <c r="B10" s="5"/>
      <c r="C10" s="5"/>
      <c r="D10" s="5"/>
      <c r="E10" s="5"/>
      <c r="F10" s="5"/>
      <c r="G10" s="5"/>
      <c r="H10" s="6"/>
    </row>
    <row r="11" spans="1:8" ht="15" customHeight="1" x14ac:dyDescent="0.25">
      <c r="A11" s="5"/>
      <c r="B11" s="5"/>
      <c r="C11" s="5"/>
      <c r="D11" s="5"/>
      <c r="E11" s="5"/>
      <c r="F11" s="5"/>
      <c r="G11" s="5"/>
      <c r="H11" s="6" t="s">
        <v>33</v>
      </c>
    </row>
    <row r="12" spans="1:8" ht="15" customHeight="1" x14ac:dyDescent="0.25">
      <c r="A12" s="5"/>
      <c r="B12" s="5"/>
      <c r="C12" s="5"/>
      <c r="D12" s="5"/>
      <c r="E12" s="5"/>
      <c r="F12" s="5"/>
      <c r="G12" s="5"/>
      <c r="H12" s="6" t="s">
        <v>34</v>
      </c>
    </row>
    <row r="13" spans="1:8" ht="15.75" customHeight="1" x14ac:dyDescent="0.25">
      <c r="A13" s="5"/>
      <c r="B13" s="5"/>
      <c r="C13" s="5"/>
      <c r="D13" s="5"/>
      <c r="E13" s="5"/>
      <c r="F13" s="5"/>
      <c r="G13" s="5"/>
      <c r="H13" s="1" t="s">
        <v>35</v>
      </c>
    </row>
    <row r="14" spans="1:8" ht="15.75" x14ac:dyDescent="0.25">
      <c r="A14" s="5"/>
      <c r="B14" s="5"/>
      <c r="C14" s="5"/>
      <c r="D14" s="5"/>
      <c r="E14" s="5"/>
      <c r="F14" s="5"/>
      <c r="G14" s="5"/>
      <c r="H14" s="7"/>
    </row>
    <row r="15" spans="1:8" ht="15.75" x14ac:dyDescent="0.25">
      <c r="H15" s="7"/>
    </row>
    <row r="16" spans="1:8" ht="16.5" thickBot="1" x14ac:dyDescent="0.3">
      <c r="H16" s="7"/>
    </row>
    <row r="17" spans="1:8" ht="48" customHeight="1" thickBot="1" x14ac:dyDescent="0.25">
      <c r="A17" s="8" t="s">
        <v>0</v>
      </c>
      <c r="B17" s="8" t="s">
        <v>36</v>
      </c>
      <c r="C17" s="8" t="s">
        <v>72</v>
      </c>
      <c r="D17" s="9" t="s">
        <v>37</v>
      </c>
      <c r="E17" s="10" t="s">
        <v>22</v>
      </c>
      <c r="F17" s="10" t="s">
        <v>23</v>
      </c>
      <c r="G17" s="60" t="s">
        <v>24</v>
      </c>
      <c r="H17" s="56" t="s">
        <v>1</v>
      </c>
    </row>
    <row r="18" spans="1:8" s="13" customFormat="1" ht="15.75" x14ac:dyDescent="0.25">
      <c r="A18" s="11">
        <v>1</v>
      </c>
      <c r="B18" s="61" t="s">
        <v>2</v>
      </c>
      <c r="C18" s="66">
        <f>C19+C26+C30+C31</f>
        <v>338.40300000000002</v>
      </c>
      <c r="D18" s="57">
        <f>D19+D26+D30+D31</f>
        <v>350.04300000000001</v>
      </c>
      <c r="E18" s="58">
        <f>E19+E26+E30+E31</f>
        <v>347.81299999999999</v>
      </c>
      <c r="F18" s="58">
        <f>F19+F26+F30+F31</f>
        <v>337.26524000000006</v>
      </c>
      <c r="G18" s="59">
        <f>G19+G26+G30+G31</f>
        <v>357.24200000000002</v>
      </c>
      <c r="H18" s="12">
        <f>G18+F18+E18+D18+C18</f>
        <v>1730.7662400000002</v>
      </c>
    </row>
    <row r="19" spans="1:8" s="20" customFormat="1" ht="15.75" x14ac:dyDescent="0.25">
      <c r="A19" s="14" t="s">
        <v>26</v>
      </c>
      <c r="B19" s="62" t="s">
        <v>3</v>
      </c>
      <c r="C19" s="67">
        <f>C20+C24+C25</f>
        <v>82</v>
      </c>
      <c r="D19" s="16">
        <f>D20+D24+D25</f>
        <v>43.713000000000001</v>
      </c>
      <c r="E19" s="17">
        <f>E20+E24+E25</f>
        <v>86</v>
      </c>
      <c r="F19" s="17">
        <f>F20+F24</f>
        <v>88</v>
      </c>
      <c r="G19" s="18">
        <f>G20+G24</f>
        <v>90</v>
      </c>
      <c r="H19" s="19">
        <f>G19+F19+E19+D19+C19</f>
        <v>389.71300000000002</v>
      </c>
    </row>
    <row r="20" spans="1:8" s="20" customFormat="1" ht="15.75" x14ac:dyDescent="0.25">
      <c r="A20" s="14" t="s">
        <v>38</v>
      </c>
      <c r="B20" s="62" t="s">
        <v>21</v>
      </c>
      <c r="C20" s="67">
        <v>82</v>
      </c>
      <c r="D20" s="21">
        <v>43.713000000000001</v>
      </c>
      <c r="E20" s="22">
        <v>86</v>
      </c>
      <c r="F20" s="17">
        <v>88</v>
      </c>
      <c r="G20" s="18">
        <v>90</v>
      </c>
      <c r="H20" s="19">
        <f>G20+F20+E20+D20+C20</f>
        <v>389.71300000000002</v>
      </c>
    </row>
    <row r="21" spans="1:8" s="20" customFormat="1" ht="15.75" x14ac:dyDescent="0.25">
      <c r="A21" s="14" t="s">
        <v>39</v>
      </c>
      <c r="B21" s="62" t="s">
        <v>40</v>
      </c>
      <c r="C21" s="67"/>
      <c r="D21" s="21"/>
      <c r="E21" s="22"/>
      <c r="F21" s="17"/>
      <c r="G21" s="23"/>
      <c r="H21" s="19">
        <f t="shared" ref="H21:H43" si="0">G21+F21+E21+D21</f>
        <v>0</v>
      </c>
    </row>
    <row r="22" spans="1:8" s="20" customFormat="1" ht="31.5" x14ac:dyDescent="0.25">
      <c r="A22" s="14" t="s">
        <v>41</v>
      </c>
      <c r="B22" s="62" t="s">
        <v>42</v>
      </c>
      <c r="C22" s="67"/>
      <c r="D22" s="21"/>
      <c r="E22" s="22"/>
      <c r="F22" s="17"/>
      <c r="G22" s="23"/>
      <c r="H22" s="19">
        <f t="shared" si="0"/>
        <v>0</v>
      </c>
    </row>
    <row r="23" spans="1:8" s="20" customFormat="1" ht="15.75" x14ac:dyDescent="0.25">
      <c r="A23" s="14" t="s">
        <v>43</v>
      </c>
      <c r="B23" s="62" t="s">
        <v>4</v>
      </c>
      <c r="C23" s="67"/>
      <c r="D23" s="21"/>
      <c r="E23" s="22"/>
      <c r="F23" s="17"/>
      <c r="G23" s="23"/>
      <c r="H23" s="19">
        <f t="shared" si="0"/>
        <v>0</v>
      </c>
    </row>
    <row r="24" spans="1:8" s="20" customFormat="1" ht="15.75" x14ac:dyDescent="0.25">
      <c r="A24" s="14" t="s">
        <v>44</v>
      </c>
      <c r="B24" s="62" t="s">
        <v>5</v>
      </c>
      <c r="C24" s="67"/>
      <c r="D24" s="24"/>
      <c r="E24" s="22"/>
      <c r="F24" s="17"/>
      <c r="G24" s="25"/>
      <c r="H24" s="19">
        <f t="shared" si="0"/>
        <v>0</v>
      </c>
    </row>
    <row r="25" spans="1:8" s="20" customFormat="1" ht="15.75" x14ac:dyDescent="0.25">
      <c r="A25" s="14" t="s">
        <v>45</v>
      </c>
      <c r="B25" s="62" t="s">
        <v>46</v>
      </c>
      <c r="C25" s="67"/>
      <c r="D25" s="21"/>
      <c r="E25" s="22"/>
      <c r="F25" s="17"/>
      <c r="G25" s="23"/>
      <c r="H25" s="19">
        <f t="shared" si="0"/>
        <v>0</v>
      </c>
    </row>
    <row r="26" spans="1:8" s="20" customFormat="1" ht="15.75" x14ac:dyDescent="0.25">
      <c r="A26" s="14" t="s">
        <v>25</v>
      </c>
      <c r="B26" s="62" t="s">
        <v>47</v>
      </c>
      <c r="C26" s="67">
        <v>172.24100000000001</v>
      </c>
      <c r="D26" s="21">
        <v>191.48099999999999</v>
      </c>
      <c r="E26" s="22">
        <v>185.071</v>
      </c>
      <c r="F26" s="17">
        <v>191.15799999999999</v>
      </c>
      <c r="G26" s="25">
        <v>205.351</v>
      </c>
      <c r="H26" s="19">
        <f>G26+F26+E26+D26+C26</f>
        <v>945.30200000000002</v>
      </c>
    </row>
    <row r="27" spans="1:8" s="20" customFormat="1" ht="15.75" x14ac:dyDescent="0.25">
      <c r="A27" s="14" t="s">
        <v>48</v>
      </c>
      <c r="B27" s="62" t="s">
        <v>6</v>
      </c>
      <c r="C27" s="67"/>
      <c r="D27" s="21"/>
      <c r="E27" s="22"/>
      <c r="F27" s="17"/>
      <c r="G27" s="23"/>
      <c r="H27" s="19">
        <f t="shared" si="0"/>
        <v>0</v>
      </c>
    </row>
    <row r="28" spans="1:8" s="20" customFormat="1" ht="15.75" x14ac:dyDescent="0.25">
      <c r="A28" s="14" t="s">
        <v>49</v>
      </c>
      <c r="B28" s="62" t="s">
        <v>7</v>
      </c>
      <c r="C28" s="67"/>
      <c r="D28" s="21"/>
      <c r="E28" s="22"/>
      <c r="F28" s="17"/>
      <c r="G28" s="23"/>
      <c r="H28" s="19">
        <f t="shared" si="0"/>
        <v>0</v>
      </c>
    </row>
    <row r="29" spans="1:8" s="20" customFormat="1" ht="15.75" x14ac:dyDescent="0.25">
      <c r="A29" s="14" t="s">
        <v>50</v>
      </c>
      <c r="B29" s="62" t="s">
        <v>8</v>
      </c>
      <c r="C29" s="67"/>
      <c r="D29" s="21"/>
      <c r="E29" s="22"/>
      <c r="F29" s="17"/>
      <c r="G29" s="23"/>
      <c r="H29" s="19">
        <f t="shared" si="0"/>
        <v>0</v>
      </c>
    </row>
    <row r="30" spans="1:8" s="20" customFormat="1" ht="15.75" x14ac:dyDescent="0.25">
      <c r="A30" s="14" t="s">
        <v>51</v>
      </c>
      <c r="B30" s="62" t="s">
        <v>9</v>
      </c>
      <c r="C30" s="67">
        <v>51.621000000000002</v>
      </c>
      <c r="D30" s="21">
        <v>52.256</v>
      </c>
      <c r="E30" s="22">
        <v>53.055999999999997</v>
      </c>
      <c r="F30" s="17">
        <v>51.447240000000001</v>
      </c>
      <c r="G30" s="25">
        <f>1.331+53.163</f>
        <v>54.494</v>
      </c>
      <c r="H30" s="19">
        <f>G30+F30+E30+D30+C30</f>
        <v>262.87423999999999</v>
      </c>
    </row>
    <row r="31" spans="1:8" s="20" customFormat="1" ht="15.75" x14ac:dyDescent="0.25">
      <c r="A31" s="14" t="s">
        <v>52</v>
      </c>
      <c r="B31" s="62" t="s">
        <v>10</v>
      </c>
      <c r="C31" s="67">
        <f>C32+C33+C34</f>
        <v>32.540999999999997</v>
      </c>
      <c r="D31" s="26">
        <f>D32+D33+D34</f>
        <v>62.593000000000004</v>
      </c>
      <c r="E31" s="22">
        <f>E32+E33+E34</f>
        <v>23.686</v>
      </c>
      <c r="F31" s="17">
        <f>F32+F33+F34</f>
        <v>6.66</v>
      </c>
      <c r="G31" s="18">
        <f>G32+G33+G34</f>
        <v>7.3970000000000002</v>
      </c>
      <c r="H31" s="19">
        <f>G31+F31+E31+D31+C31</f>
        <v>132.87700000000001</v>
      </c>
    </row>
    <row r="32" spans="1:8" s="20" customFormat="1" ht="15.75" x14ac:dyDescent="0.25">
      <c r="A32" s="14" t="s">
        <v>53</v>
      </c>
      <c r="B32" s="62" t="s">
        <v>11</v>
      </c>
      <c r="C32" s="67"/>
      <c r="D32" s="21"/>
      <c r="E32" s="22"/>
      <c r="F32" s="17"/>
      <c r="G32" s="23"/>
      <c r="H32" s="19">
        <f t="shared" si="0"/>
        <v>0</v>
      </c>
    </row>
    <row r="33" spans="1:8" s="20" customFormat="1" ht="16.5" x14ac:dyDescent="0.25">
      <c r="A33" s="14" t="s">
        <v>54</v>
      </c>
      <c r="B33" s="63" t="s">
        <v>55</v>
      </c>
      <c r="C33" s="68">
        <v>24.210999999999999</v>
      </c>
      <c r="D33" s="24">
        <v>52.319000000000003</v>
      </c>
      <c r="E33" s="22">
        <v>23.686</v>
      </c>
      <c r="F33" s="17">
        <v>6.66</v>
      </c>
      <c r="G33" s="25">
        <v>7.3970000000000002</v>
      </c>
      <c r="H33" s="19">
        <f>G33+F33+E33+D33+C33</f>
        <v>114.27300000000001</v>
      </c>
    </row>
    <row r="34" spans="1:8" s="20" customFormat="1" ht="33" x14ac:dyDescent="0.25">
      <c r="A34" s="14" t="s">
        <v>56</v>
      </c>
      <c r="B34" s="63" t="s">
        <v>57</v>
      </c>
      <c r="C34" s="68">
        <v>8.33</v>
      </c>
      <c r="D34" s="21">
        <v>10.273999999999999</v>
      </c>
      <c r="E34" s="22"/>
      <c r="F34" s="17"/>
      <c r="G34" s="23"/>
      <c r="H34" s="19">
        <f>G34+F34+E34+D34+C34</f>
        <v>18.603999999999999</v>
      </c>
    </row>
    <row r="35" spans="1:8" s="20" customFormat="1" ht="15.75" x14ac:dyDescent="0.25">
      <c r="A35" s="14" t="s">
        <v>58</v>
      </c>
      <c r="B35" s="62" t="s">
        <v>12</v>
      </c>
      <c r="C35" s="67"/>
      <c r="D35" s="21"/>
      <c r="E35" s="22"/>
      <c r="F35" s="17"/>
      <c r="G35" s="23"/>
      <c r="H35" s="19">
        <f t="shared" si="0"/>
        <v>0</v>
      </c>
    </row>
    <row r="36" spans="1:8" s="13" customFormat="1" ht="15.75" x14ac:dyDescent="0.25">
      <c r="A36" s="27" t="s">
        <v>59</v>
      </c>
      <c r="B36" s="64" t="s">
        <v>13</v>
      </c>
      <c r="C36" s="69"/>
      <c r="D36" s="28"/>
      <c r="E36" s="29">
        <f>E37</f>
        <v>22.974599999999999</v>
      </c>
      <c r="F36" s="29">
        <f>F37</f>
        <v>15.40372</v>
      </c>
      <c r="G36" s="30">
        <f>G37</f>
        <v>16.727</v>
      </c>
      <c r="H36" s="31">
        <f>G36+F36+E36+D36+C36</f>
        <v>55.105319999999992</v>
      </c>
    </row>
    <row r="37" spans="1:8" s="20" customFormat="1" ht="15.75" x14ac:dyDescent="0.25">
      <c r="A37" s="14" t="s">
        <v>60</v>
      </c>
      <c r="B37" s="62" t="s">
        <v>14</v>
      </c>
      <c r="C37" s="67"/>
      <c r="D37" s="32"/>
      <c r="E37" s="17">
        <v>22.974599999999999</v>
      </c>
      <c r="F37" s="17">
        <v>15.40372</v>
      </c>
      <c r="G37" s="25">
        <f>2.567+14.16</f>
        <v>16.727</v>
      </c>
      <c r="H37" s="19">
        <f>G37+F37+E37+D37+C37</f>
        <v>55.105319999999992</v>
      </c>
    </row>
    <row r="38" spans="1:8" s="20" customFormat="1" ht="15.75" x14ac:dyDescent="0.25">
      <c r="A38" s="14" t="s">
        <v>61</v>
      </c>
      <c r="B38" s="62" t="s">
        <v>15</v>
      </c>
      <c r="C38" s="67"/>
      <c r="D38" s="32"/>
      <c r="E38" s="17"/>
      <c r="F38" s="17"/>
      <c r="G38" s="23"/>
      <c r="H38" s="19">
        <f t="shared" si="0"/>
        <v>0</v>
      </c>
    </row>
    <row r="39" spans="1:8" s="20" customFormat="1" ht="15.75" x14ac:dyDescent="0.25">
      <c r="A39" s="33" t="s">
        <v>62</v>
      </c>
      <c r="B39" s="62" t="s">
        <v>16</v>
      </c>
      <c r="C39" s="67"/>
      <c r="D39" s="32"/>
      <c r="E39" s="17"/>
      <c r="F39" s="17"/>
      <c r="G39" s="23"/>
      <c r="H39" s="19">
        <f t="shared" si="0"/>
        <v>0</v>
      </c>
    </row>
    <row r="40" spans="1:8" s="20" customFormat="1" ht="15.75" x14ac:dyDescent="0.25">
      <c r="A40" s="33" t="s">
        <v>63</v>
      </c>
      <c r="B40" s="62" t="s">
        <v>17</v>
      </c>
      <c r="C40" s="67"/>
      <c r="D40" s="32"/>
      <c r="E40" s="17"/>
      <c r="F40" s="17"/>
      <c r="G40" s="23"/>
      <c r="H40" s="19">
        <f t="shared" si="0"/>
        <v>0</v>
      </c>
    </row>
    <row r="41" spans="1:8" s="20" customFormat="1" ht="15.75" x14ac:dyDescent="0.25">
      <c r="A41" s="14" t="s">
        <v>64</v>
      </c>
      <c r="B41" s="62" t="s">
        <v>18</v>
      </c>
      <c r="C41" s="67"/>
      <c r="D41" s="32"/>
      <c r="E41" s="17"/>
      <c r="F41" s="17"/>
      <c r="G41" s="23"/>
      <c r="H41" s="19">
        <f t="shared" si="0"/>
        <v>0</v>
      </c>
    </row>
    <row r="42" spans="1:8" s="20" customFormat="1" ht="15.75" x14ac:dyDescent="0.25">
      <c r="A42" s="14" t="s">
        <v>65</v>
      </c>
      <c r="B42" s="62" t="s">
        <v>19</v>
      </c>
      <c r="C42" s="67"/>
      <c r="D42" s="32"/>
      <c r="E42" s="17"/>
      <c r="F42" s="17"/>
      <c r="G42" s="23"/>
      <c r="H42" s="19">
        <f t="shared" si="0"/>
        <v>0</v>
      </c>
    </row>
    <row r="43" spans="1:8" s="20" customFormat="1" ht="16.5" thickBot="1" x14ac:dyDescent="0.3">
      <c r="A43" s="34" t="s">
        <v>66</v>
      </c>
      <c r="B43" s="65" t="s">
        <v>20</v>
      </c>
      <c r="C43" s="70"/>
      <c r="D43" s="35"/>
      <c r="E43" s="36"/>
      <c r="F43" s="36"/>
      <c r="G43" s="37"/>
      <c r="H43" s="38">
        <f t="shared" si="0"/>
        <v>0</v>
      </c>
    </row>
    <row r="44" spans="1:8" s="13" customFormat="1" ht="22.5" customHeight="1" x14ac:dyDescent="0.25">
      <c r="A44" s="39"/>
      <c r="B44" s="40" t="s">
        <v>67</v>
      </c>
      <c r="C44" s="71">
        <f>C18+C36</f>
        <v>338.40300000000002</v>
      </c>
      <c r="D44" s="74">
        <f>D18+D36</f>
        <v>350.04300000000001</v>
      </c>
      <c r="E44" s="75">
        <f>E18+E36</f>
        <v>370.7876</v>
      </c>
      <c r="F44" s="75">
        <f>F18+F36</f>
        <v>352.66896000000008</v>
      </c>
      <c r="G44" s="76">
        <f>G18+G36</f>
        <v>373.96899999999999</v>
      </c>
      <c r="H44" s="77">
        <f>G44+F44+E44+D44+C44</f>
        <v>1785.8715600000003</v>
      </c>
    </row>
    <row r="45" spans="1:8" s="20" customFormat="1" ht="16.5" customHeight="1" x14ac:dyDescent="0.25">
      <c r="A45" s="41"/>
      <c r="B45" s="15" t="s">
        <v>68</v>
      </c>
      <c r="C45" s="72"/>
      <c r="D45" s="32"/>
      <c r="E45" s="42"/>
      <c r="F45" s="42"/>
      <c r="G45" s="23"/>
      <c r="H45" s="43"/>
    </row>
    <row r="46" spans="1:8" s="20" customFormat="1" ht="16.5" customHeight="1" x14ac:dyDescent="0.25">
      <c r="A46" s="41"/>
      <c r="B46" s="44" t="s">
        <v>69</v>
      </c>
      <c r="C46" s="72"/>
      <c r="D46" s="32"/>
      <c r="E46" s="42"/>
      <c r="F46" s="42"/>
      <c r="G46" s="23"/>
      <c r="H46" s="43"/>
    </row>
    <row r="47" spans="1:8" s="20" customFormat="1" ht="16.5" customHeight="1" thickBot="1" x14ac:dyDescent="0.3">
      <c r="A47" s="45"/>
      <c r="B47" s="46" t="s">
        <v>70</v>
      </c>
      <c r="C47" s="73"/>
      <c r="D47" s="35"/>
      <c r="E47" s="47"/>
      <c r="F47" s="47"/>
      <c r="G47" s="37"/>
      <c r="H47" s="48"/>
    </row>
    <row r="48" spans="1:8" ht="30.6" customHeight="1" x14ac:dyDescent="0.25">
      <c r="A48" s="49"/>
      <c r="B48" s="49"/>
      <c r="C48" s="49"/>
      <c r="D48" s="50"/>
      <c r="E48" s="49"/>
      <c r="F48" s="49"/>
      <c r="G48" s="49"/>
      <c r="H48" s="49"/>
    </row>
    <row r="49" spans="1:8" s="20" customFormat="1" ht="66.75" customHeight="1" x14ac:dyDescent="0.25">
      <c r="A49" s="79" t="s">
        <v>71</v>
      </c>
      <c r="B49" s="79"/>
      <c r="C49" s="79"/>
      <c r="D49" s="79"/>
      <c r="E49" s="79"/>
      <c r="F49" s="79"/>
      <c r="G49" s="79"/>
      <c r="H49" s="79"/>
    </row>
    <row r="50" spans="1:8" s="20" customFormat="1" ht="30.6" customHeight="1" x14ac:dyDescent="0.25">
      <c r="A50" s="80"/>
      <c r="B50" s="80"/>
      <c r="C50" s="80"/>
      <c r="D50" s="80"/>
      <c r="E50" s="80"/>
      <c r="F50" s="80"/>
      <c r="G50" s="80"/>
    </row>
    <row r="51" spans="1:8" s="20" customFormat="1" ht="15.75" x14ac:dyDescent="0.25">
      <c r="A51" s="51"/>
      <c r="B51" s="52"/>
      <c r="C51" s="52"/>
      <c r="D51" s="53"/>
    </row>
    <row r="53" spans="1:8" x14ac:dyDescent="0.2">
      <c r="D53" s="54"/>
      <c r="E53" s="55"/>
      <c r="F53" s="55"/>
      <c r="G53" s="55"/>
      <c r="H53" s="55"/>
    </row>
    <row r="54" spans="1:8" x14ac:dyDescent="0.2">
      <c r="D54" s="54"/>
      <c r="E54" s="55"/>
      <c r="F54" s="55"/>
      <c r="G54" s="55"/>
      <c r="H54" s="55"/>
    </row>
  </sheetData>
  <mergeCells count="3">
    <mergeCell ref="A6:H6"/>
    <mergeCell ref="A49:H49"/>
    <mergeCell ref="A50:G50"/>
  </mergeCells>
  <pageMargins left="0.39374999999999999" right="0.39374999999999999" top="0.98402777777777795" bottom="0.59027777777777801" header="0.51180555555555496" footer="0.51180555555555496"/>
  <pageSetup paperSize="9" scale="6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4.2</vt:lpstr>
      <vt:lpstr>'4.2'!Print_Area_0</vt:lpstr>
      <vt:lpstr>'4.2'!Область_печати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2015-11-17T02:33:14Z</dcterms:modified>
</cp:coreProperties>
</file>