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хэ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ESTATE" localSheetId="0">[1]Опции!$B$14</definedName>
    <definedName name="__ESTATE">[1]Опции!$B$14</definedName>
    <definedName name="_PRJ_SHEET_" localSheetId="0">[1]Опции!$B$15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 localSheetId="0">[1]Опции!$B$5</definedName>
    <definedName name="AI_Version">[1]Опции!$B$5</definedName>
    <definedName name="asset_count_1" localSheetId="0">[1]Проект!$E$480</definedName>
    <definedName name="asset_count_1">[1]Проект!$E$480</definedName>
    <definedName name="asset_count_2" localSheetId="0">[1]Проект!$E$501</definedName>
    <definedName name="asset_count_2">[1]Проект!$E$501</definedName>
    <definedName name="asset_count_3" localSheetId="0">[1]Проект!$E$525</definedName>
    <definedName name="asset_count_3">[1]Проект!$E$525</definedName>
    <definedName name="CalcMethod" localSheetId="0">[1]Проект!$F$217</definedName>
    <definedName name="CalcMethod">[1]Проект!$F$217</definedName>
    <definedName name="Cash_At_End" localSheetId="0">[1]Проект!$A$984:$AP$984</definedName>
    <definedName name="Cash_At_End">[1]Проект!$A$984:$AP$984</definedName>
    <definedName name="COMP_LAST_COLUMN" localSheetId="0">[1]Компания!$AN$1:$AN$65536</definedName>
    <definedName name="COMP_LAST_COLUMN">[1]Компания!$AN$1:$AN$65536</definedName>
    <definedName name="CUR_Foreign" localSheetId="0">[1]Проект!$B$12</definedName>
    <definedName name="CUR_Foreign">[1]Проект!$B$12</definedName>
    <definedName name="CUR_I_Foreign" localSheetId="0">[1]Проект!$D$12</definedName>
    <definedName name="CUR_I_Foreign">[1]Проект!$D$12</definedName>
    <definedName name="CUR_I_Main" localSheetId="0">[1]Проект!$D$11</definedName>
    <definedName name="CUR_I_Main">[1]Проект!$D$11</definedName>
    <definedName name="CUR_I_Report" localSheetId="0">[1]Проект!$D$19</definedName>
    <definedName name="CUR_I_Report">[1]Проект!$D$19</definedName>
    <definedName name="CUR_Main" localSheetId="0">[1]Проект!$B$11</definedName>
    <definedName name="CUR_Main">[1]Проект!$B$11</definedName>
    <definedName name="CUR_Report" localSheetId="0">[1]Проект!$B$19</definedName>
    <definedName name="CUR_Report">[1]Проект!$B$19</definedName>
    <definedName name="CurrencyRate" localSheetId="0">[1]Проект!$F$226:$AN$226</definedName>
    <definedName name="CurrencyRate">[1]Проект!$F$226:$AN$226</definedName>
    <definedName name="EST_BALANCE" localSheetId="0">[1]Проект!$A$144:$IV$214</definedName>
    <definedName name="EST_BALANCE">[1]Проект!$A$144:$IV$214</definedName>
    <definedName name="EST_DATA" localSheetId="0">[1]Проект!$A$33:$IV$143</definedName>
    <definedName name="EST_DATA">[1]Проект!$A$33:$IV$143</definedName>
    <definedName name="EST_FROM" localSheetId="0">[1]Проект!$B$35</definedName>
    <definedName name="EST_FROM">[1]Проект!$B$35</definedName>
    <definedName name="EST_NumStages" localSheetId="0">[1]Проект!$D$57</definedName>
    <definedName name="EST_NumStages">[1]Проект!$D$57</definedName>
    <definedName name="EST_ProdNum" localSheetId="0">[1]Проект!$D$37</definedName>
    <definedName name="EST_ProdNum">[1]Проект!$D$37</definedName>
    <definedName name="EST_SQUARE" localSheetId="0">[1]Проект!$B$41</definedName>
    <definedName name="EST_SQUARE">[1]Проект!$B$41</definedName>
    <definedName name="gexp_count_1" localSheetId="0">[1]Проект!$E$413</definedName>
    <definedName name="gexp_count_1">[1]Проект!$E$413</definedName>
    <definedName name="gexp_count_2" localSheetId="0">[1]Проект!$E$425</definedName>
    <definedName name="gexp_count_2">[1]Проект!$E$425</definedName>
    <definedName name="gexp_count_3" localSheetId="0">[1]Проект!$E$435</definedName>
    <definedName name="gexp_count_3">[1]Проект!$E$435</definedName>
    <definedName name="gexp_count_4" localSheetId="0">[1]Проект!$E$445</definedName>
    <definedName name="gexp_count_4">[1]Проект!$E$445</definedName>
    <definedName name="IS_DEMO" localSheetId="0">[1]Опции!$B$8</definedName>
    <definedName name="IS_DEMO">[1]Опции!$B$8</definedName>
    <definedName name="IS_ESTATE" localSheetId="0">[1]Опции!$B$13</definedName>
    <definedName name="IS_ESTATE">[1]Опции!$B$13</definedName>
    <definedName name="IS_NULL" localSheetId="0">[1]Опции!$B$12</definedName>
    <definedName name="IS_NULL">[1]Опции!$B$12</definedName>
    <definedName name="IS_PRIM" localSheetId="0">[1]Опции!$B$11</definedName>
    <definedName name="IS_PRIM">[1]Опции!$B$11</definedName>
    <definedName name="IS_SUMM" localSheetId="0">[1]Опции!$B$10</definedName>
    <definedName name="IS_SUMM">[1]Опции!$B$10</definedName>
    <definedName name="IS_TRIAL" localSheetId="0">[1]Опции!$B$16</definedName>
    <definedName name="IS_TRIAL">[1]Опции!$B$16</definedName>
    <definedName name="LANGUAGE" localSheetId="0">[1]Проект!$D$17</definedName>
    <definedName name="LANGUAGE">[1]Проект!$D$17</definedName>
    <definedName name="LAST_COLUMN" localSheetId="0">[1]Проект!$AN$1:$AN$65536</definedName>
    <definedName name="LAST_COLUMN">[1]Проект!$AN$1:$AN$65536</definedName>
    <definedName name="lease_count" localSheetId="0">[1]Проект!$E$593</definedName>
    <definedName name="lease_count">[1]Проект!$E$593</definedName>
    <definedName name="ListForSensAnal" localSheetId="0">[1]Анализ!$A$91:$C$98</definedName>
    <definedName name="ListForSensAnal">[1]Анализ!$A$91:$C$98</definedName>
    <definedName name="loan_count" localSheetId="0">[1]Проект!$E$710</definedName>
    <definedName name="loan_count">[1]Проект!$E$710</definedName>
    <definedName name="NWC_T_Cr_AdvK" localSheetId="0">[1]Проект!$B$655</definedName>
    <definedName name="NWC_T_Cr_AdvK">[1]Проект!$B$655</definedName>
    <definedName name="NWC_T_Cr_AdvT" localSheetId="0">[1]Проект!$C$655</definedName>
    <definedName name="NWC_T_Cr_AdvT">[1]Проект!$C$655</definedName>
    <definedName name="NWC_T_Cr_CrdK" localSheetId="0">[1]Проект!$B$656</definedName>
    <definedName name="NWC_T_Cr_CrdK">[1]Проект!$B$656</definedName>
    <definedName name="NWC_T_Cr_CrdT" localSheetId="0">[1]Проект!$C$656</definedName>
    <definedName name="NWC_T_Cr_CrdT">[1]Проект!$C$656</definedName>
    <definedName name="NWC_T_Cycle" localSheetId="0">[1]Проект!$B$634</definedName>
    <definedName name="NWC_T_Cycle">[1]Проект!$B$634</definedName>
    <definedName name="NWC_T_Db_AdvK" localSheetId="0">[1]Проект!$B$643</definedName>
    <definedName name="NWC_T_Db_AdvK">[1]Проект!$B$643</definedName>
    <definedName name="NWC_T_Db_AdvT" localSheetId="0">[1]Проект!$C$643</definedName>
    <definedName name="NWC_T_Db_AdvT">[1]Проект!$C$643</definedName>
    <definedName name="NWC_T_Db_CrdK" localSheetId="0">[1]Проект!$B$644</definedName>
    <definedName name="NWC_T_Db_CrdK">[1]Проект!$B$644</definedName>
    <definedName name="NWC_T_Db_CrdT" localSheetId="0">[1]Проект!$C$644</definedName>
    <definedName name="NWC_T_Db_CrdT">[1]Проект!$C$644</definedName>
    <definedName name="NWC_T_Goods" localSheetId="0">[1]Проект!$B$638</definedName>
    <definedName name="NWC_T_Goods">[1]Проект!$B$638</definedName>
    <definedName name="NWC_T_Mat" localSheetId="0">[1]Проект!$B$632</definedName>
    <definedName name="NWC_T_Mat">[1]Проект!$B$632</definedName>
    <definedName name="PeriodTitle" localSheetId="0">[1]Проект!$F$215:$AN$215</definedName>
    <definedName name="PeriodTitle">[1]Проект!$F$215:$AN$215</definedName>
    <definedName name="pers_count_1" localSheetId="0">[1]Проект!$E$367</definedName>
    <definedName name="pers_count_1">[1]Проект!$E$367</definedName>
    <definedName name="pers_count_2" localSheetId="0">[1]Проект!$E$373</definedName>
    <definedName name="pers_count_2">[1]Проект!$E$373</definedName>
    <definedName name="pers_count_3" localSheetId="0">[1]Проект!$E$379</definedName>
    <definedName name="pers_count_3">[1]Проект!$E$379</definedName>
    <definedName name="pers_count_4" localSheetId="0">[1]Проект!$E$385</definedName>
    <definedName name="pers_count_4">[1]Проект!$E$385</definedName>
    <definedName name="PRJ_COUNT" localSheetId="0">[1]Компания!$D$8</definedName>
    <definedName name="PRJ_COUNT">[1]Компания!$D$8</definedName>
    <definedName name="PRJ_Len" localSheetId="0">[1]Проект!$D$8</definedName>
    <definedName name="PRJ_Len">[1]Проект!$D$8</definedName>
    <definedName name="PRJ_Protected" localSheetId="0">[1]Проект!$D$18</definedName>
    <definedName name="PRJ_Protected">[1]Проект!$D$18</definedName>
    <definedName name="PRJ_StartDate" localSheetId="0">[1]Проект!$D$7</definedName>
    <definedName name="PRJ_StartDate">[1]Проект!$D$7</definedName>
    <definedName name="PRJ_StartMon" localSheetId="0">[1]Проект!$F$26</definedName>
    <definedName name="PRJ_StartMon">[1]Проект!$F$26</definedName>
    <definedName name="PRJ_StartYear" localSheetId="0">[1]Проект!$F$25</definedName>
    <definedName name="PRJ_StartYear">[1]Проект!$F$25</definedName>
    <definedName name="PRJ_Step" localSheetId="0">[1]Проект!$D$10</definedName>
    <definedName name="PRJ_Step">[1]Проект!$D$10</definedName>
    <definedName name="PRJ_Step_SName" localSheetId="0">[1]Проект!$E$9</definedName>
    <definedName name="PRJ_Step_SName">[1]Проект!$E$9</definedName>
    <definedName name="PRJ_StepType" localSheetId="0">[1]Проект!$D$9</definedName>
    <definedName name="PRJ_StepType">[1]Проект!$D$9</definedName>
    <definedName name="prod_tbl_1" localSheetId="0">[1]Проект!$A$243</definedName>
    <definedName name="prod_tbl_1">[1]Проект!$A$243</definedName>
    <definedName name="prod_tbl_2" localSheetId="0">[1]Проект!$A$252</definedName>
    <definedName name="prod_tbl_2">[1]Проект!$A$252</definedName>
    <definedName name="prod_tbl_3" localSheetId="0">[1]Проект!$A$260</definedName>
    <definedName name="prod_tbl_3">[1]Проект!$A$260</definedName>
    <definedName name="prod_tbl_4" localSheetId="0">[1]Проект!$A$286</definedName>
    <definedName name="prod_tbl_4">[1]Проект!$A$286</definedName>
    <definedName name="ProdNum" localSheetId="0">[1]Проект!$D$240</definedName>
    <definedName name="ProdNum">[1]Проект!$D$240</definedName>
    <definedName name="ProfitTax" localSheetId="0">[1]Проект!$B$830</definedName>
    <definedName name="ProfitTax">[1]Проект!$B$830</definedName>
    <definedName name="ProfitTax_Period" localSheetId="0">[1]Проект!$B$831</definedName>
    <definedName name="ProfitTax_Period">[1]Проект!$B$831</definedName>
    <definedName name="RegNum" localSheetId="0">[1]Опции!$B$18</definedName>
    <definedName name="RegNum">[1]Опции!$B$18</definedName>
    <definedName name="SENS_Parameter" localSheetId="0">[1]Анализ!$E$9</definedName>
    <definedName name="SENS_Parameter">[1]Анализ!$E$9</definedName>
    <definedName name="SENS_Project" localSheetId="0">[1]Анализ!$E$7</definedName>
    <definedName name="SENS_Project">[1]Анализ!$E$7</definedName>
    <definedName name="SENS_Res1" localSheetId="0">[1]Анализ!$A$13:$L$19</definedName>
    <definedName name="SENS_Res1">[1]Анализ!$A$13:$L$19</definedName>
    <definedName name="SENS_Res2" localSheetId="0">[1]Анализ!$A$51:$L$57</definedName>
    <definedName name="SENS_Res2">[1]Анализ!$A$51:$L$57</definedName>
    <definedName name="SensForSumm" localSheetId="0">[1]Анализ!$A$48:$L$85</definedName>
    <definedName name="SensForSumm">[1]Анализ!$A$48:$L$85</definedName>
    <definedName name="ShowAbout" localSheetId="0">[1]Опции!$B$9</definedName>
    <definedName name="ShowAbout">[1]Опции!$B$9</definedName>
    <definedName name="ShowRealDates" localSheetId="0">[1]Проект!$D$20</definedName>
    <definedName name="ShowRealDates">[1]Проект!$D$20</definedName>
    <definedName name="SUMM_LAST_COLUMN" localSheetId="0">[1]Сумм!$AN$1:$AN$65536</definedName>
    <definedName name="SUMM_LAST_COLUMN">[1]Сумм!$AN$1:$AN$65536</definedName>
    <definedName name="SUMM_PrjList" localSheetId="0">[1]Сумм!$A$6</definedName>
    <definedName name="SUMM_PrjList">[1]Сумм!$A$6</definedName>
    <definedName name="TRIAL_DATE" localSheetId="0">[1]Опции!$C$16</definedName>
    <definedName name="TRIAL_DATE">[1]Опции!$C$16</definedName>
    <definedName name="UserName" localSheetId="0">[1]Опции!$B$19</definedName>
    <definedName name="UserName">[1]Опции!$B$19</definedName>
    <definedName name="VAT" localSheetId="0">[1]Проект!$B$775</definedName>
    <definedName name="VAT">[1]Проект!$B$775</definedName>
    <definedName name="VAT_OnAssets" localSheetId="0">[1]Проект!#REF!</definedName>
    <definedName name="VAT_OnAssets">[1]Проект!#REF!</definedName>
    <definedName name="VAT_Period" localSheetId="0">[1]Проект!$B$776</definedName>
    <definedName name="VAT_Period">[1]Проект!$B$776</definedName>
    <definedName name="VAT_Repay" localSheetId="0">[1]Проект!$B$777</definedName>
    <definedName name="VAT_Repay">[1]Проект!$B$777</definedName>
    <definedName name="Ver_BuildDate" localSheetId="0">[1]Опции!$B$7</definedName>
    <definedName name="Ver_BuildDate">[1]Опции!$B$7</definedName>
    <definedName name="Ver_ChangeDate" localSheetId="0">[1]Опции!$B$6</definedName>
    <definedName name="Ver_ChangeDate">[1]Опции!$B$6</definedName>
    <definedName name="XLRPARAMS_DK2" hidden="1">[4]XLR_NoRangeSheet!$E$6</definedName>
    <definedName name="XLRPARAMS_DT2" hidden="1">[4]XLR_NoRangeSheet!$G$6</definedName>
    <definedName name="XLRPARAMS_DT2X1" hidden="1">[5]XLR_NoRangeSheet!$H$6</definedName>
    <definedName name="XLRPARAMS_DT2X2" hidden="1">[5]XLR_NoRangeSheet!$I$6</definedName>
    <definedName name="XLRPARAMS_DT2X3" hidden="1">[4]XLR_NoRangeSheet!$J$6</definedName>
    <definedName name="XLRPARAMS_MYNAME" hidden="1">[5]XLR_NoRangeSheet!$C$6</definedName>
    <definedName name="XLRPARAMS_XDATE" hidden="1">[4]XLR_NoRangeSheet!$B$6</definedName>
    <definedName name="апрапр" hidden="1">[6]XLR_NoRangeSheet!$H$6</definedName>
    <definedName name="АЭС">#REF!</definedName>
    <definedName name="доли1">'[7]эл ст'!$A$368:$IV$368</definedName>
    <definedName name="ё">#REF!</definedName>
    <definedName name="ж" hidden="1">[9]XLR_NoRangeSheet!$B$6</definedName>
    <definedName name="_xlnm.Print_Titles" localSheetId="0">хэс!$8:$10</definedName>
    <definedName name="курс" localSheetId="0">[10]Исходные!$I$8</definedName>
    <definedName name="курс">[11]Исходные!$I$8</definedName>
    <definedName name="ната" hidden="1">[12]XLR_NoRangeSheet!$G$6</definedName>
    <definedName name="нголеноек">[13]Исходные!$I$7</definedName>
    <definedName name="НДС" localSheetId="0">#REF!</definedName>
    <definedName name="НДС">#REF!</definedName>
    <definedName name="НП" localSheetId="0">[16]Исходные!$I$7</definedName>
    <definedName name="НП">[17]Исходные!$I$7</definedName>
    <definedName name="Пирл">[18]Проект!#REF!</definedName>
    <definedName name="прил31" hidden="1">[19]XLR_NoRangeSheet!$J$6</definedName>
    <definedName name="Собст">'[7]эл ст'!$A$360:$IV$360</definedName>
    <definedName name="Собств">'[7]эл ст'!$A$369:$IV$369</definedName>
    <definedName name="СуммTable_10" localSheetId="0">[1]Сумм!$A$685:$AP$723</definedName>
    <definedName name="СуммTable_10">[1]Сумм!$A$685:$AP$723</definedName>
    <definedName name="Т">[20]Проект!$D$20</definedName>
    <definedName name="э" hidden="1">[9]XLR_NoRangeSheet!$E$6</definedName>
    <definedName name="я" hidden="1">[19]XLR_NoRangeSheet!$G$6</definedName>
  </definedNames>
  <calcPr calcId="145621" fullCalcOnLoad="1"/>
</workbook>
</file>

<file path=xl/calcChain.xml><?xml version="1.0" encoding="utf-8"?>
<calcChain xmlns="http://schemas.openxmlformats.org/spreadsheetml/2006/main">
  <c r="R17" i="1" l="1"/>
  <c r="R16" i="1" s="1"/>
  <c r="Q18" i="1"/>
  <c r="R18" i="1"/>
  <c r="S18" i="1"/>
  <c r="T18" i="1"/>
  <c r="T17" i="1" s="1"/>
  <c r="T16" i="1" s="1"/>
  <c r="U18" i="1"/>
  <c r="U17" i="1" s="1"/>
  <c r="U16" i="1" s="1"/>
  <c r="Q19" i="1"/>
  <c r="R21" i="1"/>
  <c r="S21" i="1"/>
  <c r="S17" i="1" s="1"/>
  <c r="S16" i="1" s="1"/>
  <c r="S15" i="1" s="1"/>
  <c r="S14" i="1" s="1"/>
  <c r="T21" i="1"/>
  <c r="U21" i="1"/>
  <c r="Q22" i="1"/>
  <c r="Q21" i="1" s="1"/>
  <c r="Q23" i="1"/>
  <c r="R23" i="1"/>
  <c r="S23" i="1"/>
  <c r="T23" i="1"/>
  <c r="U23" i="1"/>
  <c r="V23" i="1"/>
  <c r="W23" i="1"/>
  <c r="X23" i="1"/>
  <c r="Y23" i="1"/>
  <c r="Q24" i="1"/>
  <c r="Q25" i="1"/>
  <c r="Q26" i="1"/>
  <c r="R33" i="1"/>
  <c r="S33" i="1"/>
  <c r="S32" i="1" s="1"/>
  <c r="T33" i="1"/>
  <c r="T32" i="1" s="1"/>
  <c r="U33" i="1"/>
  <c r="Q34" i="1"/>
  <c r="Q33" i="1" s="1"/>
  <c r="Q32" i="1" s="1"/>
  <c r="Q35" i="1"/>
  <c r="Q36" i="1"/>
  <c r="Q37" i="1"/>
  <c r="Q38" i="1"/>
  <c r="Q39" i="1"/>
  <c r="R40" i="1"/>
  <c r="R32" i="1" s="1"/>
  <c r="S40" i="1"/>
  <c r="T40" i="1"/>
  <c r="U40" i="1"/>
  <c r="U32" i="1" s="1"/>
  <c r="Q41" i="1"/>
  <c r="Q42" i="1"/>
  <c r="Q43" i="1"/>
  <c r="Q44" i="1"/>
  <c r="Q40" i="1" s="1"/>
  <c r="R46" i="1"/>
  <c r="S46" i="1"/>
  <c r="T46" i="1"/>
  <c r="U46" i="1"/>
  <c r="Q47" i="1"/>
  <c r="Q46" i="1" s="1"/>
  <c r="V48" i="1"/>
  <c r="W48" i="1"/>
  <c r="X48" i="1"/>
  <c r="Y48" i="1"/>
  <c r="R49" i="1"/>
  <c r="S49" i="1"/>
  <c r="T49" i="1"/>
  <c r="U49" i="1"/>
  <c r="Q50" i="1"/>
  <c r="Q49" i="1" s="1"/>
  <c r="R51" i="1"/>
  <c r="S51" i="1"/>
  <c r="T51" i="1"/>
  <c r="U51" i="1"/>
  <c r="Q52" i="1"/>
  <c r="Q51" i="1" s="1"/>
  <c r="Q53" i="1"/>
  <c r="Q74" i="1"/>
  <c r="R74" i="1"/>
  <c r="S74" i="1"/>
  <c r="T74" i="1"/>
  <c r="U74" i="1"/>
  <c r="Q75" i="1"/>
  <c r="Q76" i="1"/>
  <c r="Q77" i="1"/>
  <c r="Q78" i="1"/>
  <c r="R78" i="1"/>
  <c r="S78" i="1"/>
  <c r="T78" i="1"/>
  <c r="U78" i="1"/>
  <c r="Q79" i="1"/>
  <c r="Q80" i="1"/>
  <c r="S85" i="1"/>
  <c r="S84" i="1" s="1"/>
  <c r="S83" i="1" s="1"/>
  <c r="R88" i="1"/>
  <c r="R85" i="1" s="1"/>
  <c r="R84" i="1" s="1"/>
  <c r="R83" i="1" s="1"/>
  <c r="S88" i="1"/>
  <c r="T88" i="1"/>
  <c r="T85" i="1" s="1"/>
  <c r="T84" i="1" s="1"/>
  <c r="T83" i="1" s="1"/>
  <c r="U88" i="1"/>
  <c r="U85" i="1" s="1"/>
  <c r="U84" i="1" s="1"/>
  <c r="U83" i="1" s="1"/>
  <c r="Q89" i="1"/>
  <c r="Q88" i="1" s="1"/>
  <c r="Q85" i="1" s="1"/>
  <c r="Q84" i="1" s="1"/>
  <c r="Q83" i="1" s="1"/>
  <c r="Q90" i="1"/>
  <c r="R102" i="1"/>
  <c r="S102" i="1"/>
  <c r="T102" i="1"/>
  <c r="U102" i="1"/>
  <c r="Q103" i="1"/>
  <c r="Q102" i="1" s="1"/>
  <c r="Q104" i="1"/>
  <c r="R107" i="1"/>
  <c r="R106" i="1" s="1"/>
  <c r="R105" i="1" s="1"/>
  <c r="Q108" i="1"/>
  <c r="Q107" i="1" s="1"/>
  <c r="Q106" i="1" s="1"/>
  <c r="Q105" i="1" s="1"/>
  <c r="R108" i="1"/>
  <c r="S108" i="1"/>
  <c r="S107" i="1" s="1"/>
  <c r="S106" i="1" s="1"/>
  <c r="S105" i="1" s="1"/>
  <c r="T108" i="1"/>
  <c r="T107" i="1" s="1"/>
  <c r="T106" i="1" s="1"/>
  <c r="T105" i="1" s="1"/>
  <c r="U108" i="1"/>
  <c r="U107" i="1" s="1"/>
  <c r="U106" i="1" s="1"/>
  <c r="U105" i="1" s="1"/>
  <c r="Q109" i="1"/>
  <c r="R111" i="1"/>
  <c r="S111" i="1"/>
  <c r="T111" i="1"/>
  <c r="U111" i="1"/>
  <c r="Q112" i="1"/>
  <c r="Q111" i="1" s="1"/>
  <c r="Q113" i="1"/>
  <c r="R124" i="1"/>
  <c r="S124" i="1"/>
  <c r="T124" i="1"/>
  <c r="U124" i="1"/>
  <c r="Q125" i="1"/>
  <c r="Q124" i="1" s="1"/>
  <c r="R127" i="1"/>
  <c r="S127" i="1"/>
  <c r="T127" i="1"/>
  <c r="U127" i="1"/>
  <c r="Q128" i="1"/>
  <c r="Q127" i="1" s="1"/>
  <c r="Q129" i="1"/>
  <c r="Q130" i="1"/>
  <c r="R131" i="1"/>
  <c r="S131" i="1"/>
  <c r="T131" i="1"/>
  <c r="U131" i="1"/>
  <c r="Q132" i="1"/>
  <c r="Q131" i="1" s="1"/>
  <c r="R82" i="1" l="1"/>
  <c r="U82" i="1"/>
  <c r="S82" i="1"/>
  <c r="U15" i="1"/>
  <c r="U14" i="1" s="1"/>
  <c r="U13" i="1" s="1"/>
  <c r="U12" i="1" s="1"/>
  <c r="U11" i="1" s="1"/>
  <c r="Q17" i="1"/>
  <c r="Q16" i="1" s="1"/>
  <c r="Q15" i="1" s="1"/>
  <c r="Q14" i="1" s="1"/>
  <c r="Q82" i="1"/>
  <c r="T82" i="1"/>
  <c r="S13" i="1"/>
  <c r="S12" i="1" s="1"/>
  <c r="S11" i="1" s="1"/>
  <c r="T15" i="1"/>
  <c r="T14" i="1" s="1"/>
  <c r="R15" i="1"/>
  <c r="R14" i="1" s="1"/>
  <c r="R13" i="1" s="1"/>
  <c r="R12" i="1" s="1"/>
  <c r="R11" i="1" s="1"/>
  <c r="T13" i="1" l="1"/>
  <c r="T12" i="1" s="1"/>
  <c r="T11" i="1" s="1"/>
  <c r="Q13" i="1"/>
  <c r="Q12" i="1" s="1"/>
  <c r="Q11" i="1" s="1"/>
</calcChain>
</file>

<file path=xl/sharedStrings.xml><?xml version="1.0" encoding="utf-8"?>
<sst xmlns="http://schemas.openxmlformats.org/spreadsheetml/2006/main" count="272" uniqueCount="193">
  <si>
    <t>** - согласно проектно-сметной документации с учетом перевода в прогнозные цены планируемого периода (с НДС)</t>
  </si>
  <si>
    <t>* - с разделением объектов на ПС, ВЛ и КЛ с указанием уровня напряжения</t>
  </si>
  <si>
    <t>…</t>
  </si>
  <si>
    <t>Объект 2</t>
  </si>
  <si>
    <t>Объект 1</t>
  </si>
  <si>
    <t>Оплата процентов за привлеченные кредитные ресурсы</t>
  </si>
  <si>
    <t>Справочно:</t>
  </si>
  <si>
    <t>Выкуп электросетевого хозяйства г. Николаевска-на-Амуре</t>
  </si>
  <si>
    <t>36</t>
  </si>
  <si>
    <t>Приобретение объектов основных средств</t>
  </si>
  <si>
    <t>1.2.</t>
  </si>
  <si>
    <t>Силовой кабель с изоляцией из сшитого полиэтилена усиленного исполнения</t>
  </si>
  <si>
    <t>ПИР Перевод ВЛ 35 кВ ХТЭЦ-1 - ПС БН с ответвлением на ПС СДВ на напряжение 110 кВ г. Хабаровск</t>
  </si>
  <si>
    <t>35</t>
  </si>
  <si>
    <t>ТДТН-16000 - 2шт.</t>
  </si>
  <si>
    <t>ПС 35/10 кВ Тишкино с заходом существующей ВЛ-35 кВ Тишкино-Монгохто (Т-7Ф) на ПС 220 кВ Ванино (строительство)</t>
  </si>
  <si>
    <t>34</t>
  </si>
  <si>
    <t>ПС 35/6 кВ Горка (строительство)</t>
  </si>
  <si>
    <t>33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</si>
  <si>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</si>
  <si>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</si>
  <si>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</si>
  <si>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</si>
  <si>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Производственная база Северного РЭС СП ЦЭС (строительство)</t>
  </si>
  <si>
    <t>32</t>
  </si>
  <si>
    <t>Прочие объекты электроэнергетики, в.т.ч.:</t>
  </si>
  <si>
    <t>1.1.2.5</t>
  </si>
  <si>
    <t xml:space="preserve">  Уровень входящего напряжения 10 кВ (СН2)</t>
  </si>
  <si>
    <t xml:space="preserve"> Уровень входящего напряжения 35 кВ (СН1)</t>
  </si>
  <si>
    <t>Уровень входящего напряжения 110 кВ (ВН)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</si>
  <si>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</si>
  <si>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</si>
  <si>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</si>
  <si>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 xml:space="preserve">                   КЛЭП 20-35 кВ (СН1)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</si>
  <si>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</si>
  <si>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</si>
  <si>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</si>
  <si>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5,4 км</t>
  </si>
  <si>
    <t>3,5 МВА</t>
  </si>
  <si>
    <t>Мероприятия по подключению новых потребителей мощностью свыше 15 кВт</t>
  </si>
  <si>
    <t>31</t>
  </si>
  <si>
    <t>63,2 км</t>
  </si>
  <si>
    <t>15,3 МВА</t>
  </si>
  <si>
    <t>Мероприятия по подключению новых потребителей мощностью  до 15 кВт</t>
  </si>
  <si>
    <t>30</t>
  </si>
  <si>
    <t xml:space="preserve">                   ВЛЭП 1-20 кВ (СН2)</t>
  </si>
  <si>
    <t xml:space="preserve">                   ВЛЭП 35 кВ (СН1)</t>
  </si>
  <si>
    <t>ВЛ 110 кВ от ХТЭЦ-3 до врезки в существующую ВЛ-110 кВ ПС РЦ - ПС НПЗ (строительство)</t>
  </si>
  <si>
    <t>29</t>
  </si>
  <si>
    <t xml:space="preserve">                   ВЛЭП 110-220 кВ (ВН)</t>
  </si>
  <si>
    <t xml:space="preserve">              воздушные линии, в т.ч.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</si>
  <si>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</si>
  <si>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</si>
  <si>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</si>
  <si>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ТДТН-40000 - 2шт.</t>
  </si>
  <si>
    <t>ПС 110/35/6 кВ Восточная в г. Хабаровске (строительство)</t>
  </si>
  <si>
    <t>28</t>
  </si>
  <si>
    <t>Закрытая ПС 110/6 кВ Городская в г.Хабаровске (строительство)</t>
  </si>
  <si>
    <t>27</t>
  </si>
  <si>
    <t>Инновации и НИОКР</t>
  </si>
  <si>
    <t>1.1.2.3</t>
  </si>
  <si>
    <t>Энергосбережение и повышение энергетической эффективности, в т.ч.</t>
  </si>
  <si>
    <t>1.1.2.2</t>
  </si>
  <si>
    <t xml:space="preserve"> Уровень входящего напряжения 110 кВ (ВН)</t>
  </si>
  <si>
    <t>6,3 км</t>
  </si>
  <si>
    <t>Провод СИП-3 1х120, кабель АВБбШв-6 3х240</t>
  </si>
  <si>
    <t>Стальные опоры 2ПС10ПИ-2, 2АУС10ПИ-1, 2АС10ПИ-1</t>
  </si>
  <si>
    <t>ЛЭП-6 кВ Николаевская ТЭЦ - ЦРП аэропорта г. Николаевск-на-Амуре (строительство)</t>
  </si>
  <si>
    <t>26</t>
  </si>
  <si>
    <t>6,8 км</t>
  </si>
  <si>
    <t>Провод СИП-3</t>
  </si>
  <si>
    <t>Железобетонные опоры СВ-10,5</t>
  </si>
  <si>
    <t>Электроснабжение детских оздоровительных лагерей</t>
  </si>
  <si>
    <t>25</t>
  </si>
  <si>
    <t>Основные объекты всего, в т.ч.</t>
  </si>
  <si>
    <t>1.1.2.1</t>
  </si>
  <si>
    <t>81,7 км</t>
  </si>
  <si>
    <t>18,8 МВА</t>
  </si>
  <si>
    <t>Новое строительство и расширение</t>
  </si>
  <si>
    <t>1.1.2</t>
  </si>
  <si>
    <t>1.1.1.10</t>
  </si>
  <si>
    <t>Автотранспортная техника</t>
  </si>
  <si>
    <t>24</t>
  </si>
  <si>
    <t>Оборудование ИТ</t>
  </si>
  <si>
    <t>23</t>
  </si>
  <si>
    <t>1.1.1.9</t>
  </si>
  <si>
    <t>Монтаж системы газового пожаротушения и аварийной вентиляции в помещении серверной комнаты СП "СЭС"</t>
  </si>
  <si>
    <t>22</t>
  </si>
  <si>
    <t>Модернизация измерительных приборов показателей качества электроэнергии</t>
  </si>
  <si>
    <t>21</t>
  </si>
  <si>
    <t>Замена измерительных трансформаторов тока и напряжения (ЦП 2.4)</t>
  </si>
  <si>
    <t>20</t>
  </si>
  <si>
    <t>1.1.1.8</t>
  </si>
  <si>
    <t>Уровень входящего напряжения 10 кВ (СН2)</t>
  </si>
  <si>
    <t>1.1.1.7</t>
  </si>
  <si>
    <t>Уровень входящего напряжения 35 кВ (СН1)</t>
  </si>
  <si>
    <t>Установка устройств регулирования напряжения и компенсации реактивной мощности, в т.ч.</t>
  </si>
  <si>
    <t>1.1.1.6</t>
  </si>
  <si>
    <t>Организация каналов связи для передачи команд диспетчерского и технологического управления (ДТУ) (ЦП 3.2)</t>
  </si>
  <si>
    <t>19</t>
  </si>
  <si>
    <t>Оснащение ПС  устройствами телемеханики и ДП оперативно-информационными комплексами (ОИК) (ЦП 3.1)</t>
  </si>
  <si>
    <t>18</t>
  </si>
  <si>
    <t>Создание систем телемеханики  и связи, в т.ч.</t>
  </si>
  <si>
    <t>1.1.1.5</t>
  </si>
  <si>
    <t>Оснащение дуговыми защитами (ЦП 2.1)</t>
  </si>
  <si>
    <t>17</t>
  </si>
  <si>
    <t>Создание систем противоаварийной и режимной автоматики, в т.ч.</t>
  </si>
  <si>
    <t>1.1.1.4</t>
  </si>
  <si>
    <t>1.1.1.3</t>
  </si>
  <si>
    <t>АИИС КУЭ розничного рынка э/э</t>
  </si>
  <si>
    <t>16</t>
  </si>
  <si>
    <t>1.1.1.2</t>
  </si>
  <si>
    <t>Монтаж и наладка ячеек 6 кВ на ПС 35 кВ</t>
  </si>
  <si>
    <t>15</t>
  </si>
  <si>
    <t>Расширение ПС 35/6 кВ Индустриальная (установка двух линейных ячеек 35 кВ)</t>
  </si>
  <si>
    <t>14</t>
  </si>
  <si>
    <t>Реконструкция ПС 35/6 кВ Шахта</t>
  </si>
  <si>
    <t>13</t>
  </si>
  <si>
    <t>Замена силовых трансформаторов не предусмотрена</t>
  </si>
  <si>
    <t>Расширение ПС 35/10 кВ Эгге (на две линейные ячейки 35 кВ)</t>
  </si>
  <si>
    <t>12</t>
  </si>
  <si>
    <t>Монтаж и наладка ячеек 6 кВ на ПС 110 кВ</t>
  </si>
  <si>
    <t>11</t>
  </si>
  <si>
    <t>Расширение ПС 110/35/6 кВ Южная в г. Хабаровске (установка двух линейных ячеек 110 кВ)</t>
  </si>
  <si>
    <t>10</t>
  </si>
  <si>
    <t>Замена аккумуляторных батарей</t>
  </si>
  <si>
    <t>9</t>
  </si>
  <si>
    <t>ТДТН-25000 - 2шт.</t>
  </si>
  <si>
    <t xml:space="preserve">Реконструкция ПС 35/6 кВ Городская и ПС 110/6 кВ Береговая с кабельными линиями 35 кВ ПС Береговая - ПС Городская г.Комсомольск-на-Амуре </t>
  </si>
  <si>
    <t>8</t>
  </si>
  <si>
    <t xml:space="preserve">Реконструкция закрытой ПС 110/6 кВ  Здоровье </t>
  </si>
  <si>
    <t>7</t>
  </si>
  <si>
    <t>80 МВА</t>
  </si>
  <si>
    <t>Реконструкция ПС 110/35/6 кВ СМР в г. Хабаровске</t>
  </si>
  <si>
    <t>6</t>
  </si>
  <si>
    <t>Провод СИП 3-1х95, кабель ААБл 3х120</t>
  </si>
  <si>
    <t>СВ-10,5-3,5</t>
  </si>
  <si>
    <t>Реконструкция ВЛ, КЛ, ТП 0,4-10 кВ</t>
  </si>
  <si>
    <t>5</t>
  </si>
  <si>
    <t>Провод СИП 2А 3х70+1х95</t>
  </si>
  <si>
    <t>СВ-95</t>
  </si>
  <si>
    <t>Реконструкция ВЛ 0,4 кВ Амурского района</t>
  </si>
  <si>
    <t>4</t>
  </si>
  <si>
    <t>Реконструкция ВЛ, КЛ, ТП 0,4 - 10 кВ Николаевского РЭС (Замена опор, провода, КТП)</t>
  </si>
  <si>
    <t>3</t>
  </si>
  <si>
    <t>Провод АС-70</t>
  </si>
  <si>
    <t>Опоры железобетонные центрифугированные, стальные многогранные</t>
  </si>
  <si>
    <t>Реконструкция ВЛ-6 кВ ф.1 ПС Северная (переход через пойму р. Силинка в габарите 35кВ, пролеты опор 54-81)</t>
  </si>
  <si>
    <t>2</t>
  </si>
  <si>
    <t xml:space="preserve">Металлические с антикоррозийной защитой </t>
  </si>
  <si>
    <t>Вынос участка ВЛ-35 кВ ХТЭЦ-1 - БН из зоны застройки</t>
  </si>
  <si>
    <t>1</t>
  </si>
  <si>
    <t>1.1.1.1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</si>
  <si>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</si>
  <si>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</si>
  <si>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</si>
  <si>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</si>
  <si>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</si>
  <si>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1.</t>
  </si>
  <si>
    <t>Итого ОАО "ДРСК" филиал "Хабаровские ЭС"</t>
  </si>
  <si>
    <t>протяженность, км</t>
  </si>
  <si>
    <t>Марка кабеля</t>
  </si>
  <si>
    <t>Тип опор</t>
  </si>
  <si>
    <t>Нормативный срок службы, лет</t>
  </si>
  <si>
    <t>год ввода в эксплуа-тацию</t>
  </si>
  <si>
    <t>Мощ-ность, МВА</t>
  </si>
  <si>
    <t>Количество и марка силовых трансформаторов, шт</t>
  </si>
  <si>
    <t>год ввода в эксплуатацию</t>
  </si>
  <si>
    <t>тепловая энергия, 
Гкал/час</t>
  </si>
  <si>
    <t>мощность, МВт</t>
  </si>
  <si>
    <t>Нормативный 
срок службы, 
лет</t>
  </si>
  <si>
    <t>прочие</t>
  </si>
  <si>
    <t>оборудование и материалы</t>
  </si>
  <si>
    <t>СМР</t>
  </si>
  <si>
    <t>ПИР</t>
  </si>
  <si>
    <t>Всего</t>
  </si>
  <si>
    <t>Мощность, МВА</t>
  </si>
  <si>
    <t>тепловая энергия,
Гкал/час</t>
  </si>
  <si>
    <t xml:space="preserve">ВСЕГО, </t>
  </si>
  <si>
    <t>Иные 
объекты</t>
  </si>
  <si>
    <t>Линии электропередачи</t>
  </si>
  <si>
    <t xml:space="preserve">Подстанции </t>
  </si>
  <si>
    <t>Генерирующие объекты</t>
  </si>
  <si>
    <t>Иные
объек-ты</t>
  </si>
  <si>
    <t>Технические характеристики созданных объектов</t>
  </si>
  <si>
    <t>Плановый объем финансирования,                   млн. руб.</t>
  </si>
  <si>
    <t>Технические характеристики реконструируемых объектов</t>
  </si>
  <si>
    <t>Наименование объекта*</t>
  </si>
  <si>
    <t>№№</t>
  </si>
  <si>
    <t>Стоимость основных этапов работ по реализации инвестиционной программы филиала ОАО "ДРСК" "Хабаровские ЭС" на 2013 год</t>
  </si>
  <si>
    <r>
      <t>от «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» 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 xml:space="preserve"> 2010 г. №</t>
    </r>
    <r>
      <rPr>
        <u/>
        <sz val="12"/>
        <rFont val="Times New Roman"/>
        <family val="1"/>
        <charset val="204"/>
      </rPr>
      <t>114</t>
    </r>
  </si>
  <si>
    <t>к приказу Минэнерго России</t>
  </si>
  <si>
    <t>Приложение 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</si>
</sst>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#,##0_);[Red]\(#,##0\)"/>
    <numFmt numFmtId="167" formatCode="#,##0_);\(#,##0\)"/>
    <numFmt numFmtId="168" formatCode="[&lt;=9999999]###\-####;\+#_ \(###\)\ ###\-####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Helv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sz val="11"/>
      <name val="Times New Roman"/>
      <family val="1"/>
      <charset val="204"/>
    </font>
    <font>
      <sz val="14"/>
      <name val="Times New Roman CYR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7">
    <xf numFmtId="0" fontId="0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166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166" fontId="17" fillId="0" borderId="0">
      <alignment vertical="top"/>
    </xf>
    <xf numFmtId="0" fontId="13" fillId="0" borderId="0"/>
    <xf numFmtId="166" fontId="17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166" fontId="17" fillId="0" borderId="0">
      <alignment vertical="top"/>
    </xf>
    <xf numFmtId="0" fontId="13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166" fontId="20" fillId="18" borderId="0">
      <alignment vertical="top"/>
    </xf>
    <xf numFmtId="14" fontId="21" fillId="0" borderId="0">
      <alignment vertical="top"/>
    </xf>
    <xf numFmtId="166" fontId="22" fillId="0" borderId="0">
      <alignment vertical="top"/>
    </xf>
    <xf numFmtId="0" fontId="23" fillId="0" borderId="0">
      <alignment vertical="top"/>
    </xf>
    <xf numFmtId="166" fontId="24" fillId="0" borderId="0">
      <alignment vertical="top"/>
    </xf>
    <xf numFmtId="167" fontId="20" fillId="0" borderId="0">
      <alignment vertical="top"/>
    </xf>
    <xf numFmtId="0" fontId="13" fillId="0" borderId="0"/>
    <xf numFmtId="166" fontId="25" fillId="19" borderId="0">
      <alignment horizontal="right" vertical="top"/>
    </xf>
    <xf numFmtId="168" fontId="21" fillId="0" borderId="0">
      <alignment vertical="top"/>
    </xf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3" borderId="0" applyNumberFormat="0" applyBorder="0" applyAlignment="0" applyProtection="0"/>
    <xf numFmtId="0" fontId="26" fillId="9" borderId="12" applyNumberFormat="0" applyAlignment="0" applyProtection="0"/>
    <xf numFmtId="0" fontId="27" fillId="24" borderId="13" applyNumberFormat="0" applyAlignment="0" applyProtection="0"/>
    <xf numFmtId="0" fontId="28" fillId="24" borderId="12" applyNumberFormat="0" applyAlignment="0" applyProtection="0"/>
    <xf numFmtId="44" fontId="3" fillId="0" borderId="0" applyFont="0" applyFill="0" applyBorder="0" applyAlignment="0" applyProtection="0"/>
    <xf numFmtId="0" fontId="29" fillId="0" borderId="0" applyBorder="0">
      <alignment horizontal="center" vertical="center" wrapText="1"/>
    </xf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7" applyBorder="0">
      <alignment horizontal="center" vertical="center" wrapText="1"/>
    </xf>
    <xf numFmtId="4" fontId="34" fillId="25" borderId="6" applyBorder="0">
      <alignment horizontal="right"/>
    </xf>
    <xf numFmtId="0" fontId="35" fillId="0" borderId="18" applyNumberFormat="0" applyFill="0" applyAlignment="0" applyProtection="0"/>
    <xf numFmtId="0" fontId="36" fillId="26" borderId="19" applyNumberFormat="0" applyAlignment="0" applyProtection="0"/>
    <xf numFmtId="0" fontId="37" fillId="0" borderId="0" applyNumberFormat="0" applyFill="0" applyBorder="0" applyAlignment="0" applyProtection="0"/>
    <xf numFmtId="0" fontId="38" fillId="2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9" fillId="0" borderId="0"/>
    <xf numFmtId="0" fontId="2" fillId="0" borderId="0"/>
    <xf numFmtId="0" fontId="39" fillId="0" borderId="0"/>
    <xf numFmtId="0" fontId="1" fillId="0" borderId="0"/>
    <xf numFmtId="0" fontId="40" fillId="0" borderId="0"/>
    <xf numFmtId="0" fontId="41" fillId="0" borderId="0"/>
    <xf numFmtId="0" fontId="39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42" fillId="0" borderId="0"/>
    <xf numFmtId="0" fontId="42" fillId="0" borderId="0"/>
    <xf numFmtId="0" fontId="9" fillId="0" borderId="0"/>
    <xf numFmtId="0" fontId="42" fillId="0" borderId="0"/>
    <xf numFmtId="0" fontId="3" fillId="0" borderId="0"/>
    <xf numFmtId="0" fontId="1" fillId="0" borderId="0"/>
    <xf numFmtId="0" fontId="42" fillId="0" borderId="0"/>
    <xf numFmtId="0" fontId="18" fillId="0" borderId="0"/>
    <xf numFmtId="0" fontId="39" fillId="0" borderId="0"/>
    <xf numFmtId="0" fontId="18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9" fillId="0" borderId="0"/>
    <xf numFmtId="0" fontId="45" fillId="5" borderId="0" applyNumberFormat="0" applyBorder="0" applyAlignment="0" applyProtection="0"/>
    <xf numFmtId="0" fontId="46" fillId="0" borderId="0" applyNumberFormat="0" applyFill="0" applyBorder="0" applyAlignment="0" applyProtection="0"/>
    <xf numFmtId="0" fontId="3" fillId="28" borderId="20" applyNumberFormat="0" applyFont="0" applyAlignment="0" applyProtection="0"/>
    <xf numFmtId="0" fontId="18" fillId="28" borderId="20" applyNumberFormat="0" applyFont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8" fillId="0" borderId="21" applyNumberFormat="0" applyFill="0" applyAlignment="0" applyProtection="0"/>
    <xf numFmtId="166" fontId="17" fillId="0" borderId="0">
      <alignment vertical="top"/>
    </xf>
    <xf numFmtId="0" fontId="8" fillId="0" borderId="0"/>
    <xf numFmtId="0" fontId="13" fillId="0" borderId="0"/>
    <xf numFmtId="0" fontId="13" fillId="0" borderId="0"/>
    <xf numFmtId="0" fontId="49" fillId="0" borderId="0"/>
    <xf numFmtId="0" fontId="8" fillId="0" borderId="0"/>
    <xf numFmtId="0" fontId="50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34" fillId="2" borderId="0" applyBorder="0">
      <alignment horizontal="right"/>
    </xf>
    <xf numFmtId="0" fontId="51" fillId="6" borderId="0" applyNumberFormat="0" applyBorder="0" applyAlignment="0" applyProtection="0"/>
  </cellStyleXfs>
  <cellXfs count="110">
    <xf numFmtId="0" fontId="0" fillId="0" borderId="0" xfId="0"/>
    <xf numFmtId="0" fontId="3" fillId="0" borderId="0" xfId="1" applyFont="1" applyFill="1"/>
    <xf numFmtId="0" fontId="3" fillId="0" borderId="0" xfId="1" applyFont="1"/>
    <xf numFmtId="1" fontId="4" fillId="0" borderId="0" xfId="1" applyNumberFormat="1" applyFont="1" applyFill="1" applyAlignment="1">
      <alignment horizontal="left" vertical="top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5" fillId="0" borderId="0" xfId="1" applyFont="1" applyFill="1"/>
    <xf numFmtId="1" fontId="6" fillId="0" borderId="0" xfId="1" applyNumberFormat="1" applyFont="1" applyFill="1" applyAlignment="1">
      <alignment horizontal="left" vertical="top"/>
    </xf>
    <xf numFmtId="0" fontId="5" fillId="0" borderId="0" xfId="1" applyFont="1" applyAlignment="1">
      <alignment horizontal="left" wrapText="1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6" xfId="1" applyNumberFormat="1" applyFont="1" applyFill="1" applyBorder="1" applyAlignment="1">
      <alignment horizontal="center" vertical="center"/>
    </xf>
    <xf numFmtId="2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6" xfId="3" applyFont="1" applyFill="1" applyBorder="1" applyAlignment="1" applyProtection="1">
      <alignment vertical="center" wrapText="1"/>
      <protection locked="0"/>
    </xf>
    <xf numFmtId="49" fontId="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10" fillId="2" borderId="6" xfId="1" applyFont="1" applyFill="1" applyBorder="1" applyAlignment="1" applyProtection="1">
      <alignment horizontal="left" vertical="center" wrapText="1"/>
      <protection locked="0"/>
    </xf>
    <xf numFmtId="49" fontId="10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vertical="center" wrapText="1"/>
    </xf>
    <xf numFmtId="0" fontId="3" fillId="0" borderId="6" xfId="1" applyFont="1" applyFill="1" applyBorder="1" applyAlignment="1" applyProtection="1">
      <alignment horizontal="left" vertical="center" wrapText="1"/>
      <protection locked="0"/>
    </xf>
    <xf numFmtId="49" fontId="4" fillId="0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 applyProtection="1">
      <alignment vertical="center"/>
      <protection locked="0"/>
    </xf>
    <xf numFmtId="49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center" wrapText="1"/>
      <protection locked="0"/>
    </xf>
    <xf numFmtId="164" fontId="4" fillId="3" borderId="6" xfId="1" applyNumberFormat="1" applyFont="1" applyFill="1" applyBorder="1" applyAlignment="1">
      <alignment horizontal="center" vertical="center"/>
    </xf>
    <xf numFmtId="164" fontId="3" fillId="3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 applyProtection="1">
      <alignment horizontal="left" vertical="center"/>
      <protection locked="0"/>
    </xf>
    <xf numFmtId="164" fontId="4" fillId="0" borderId="6" xfId="1" applyNumberFormat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Border="1"/>
    <xf numFmtId="164" fontId="3" fillId="3" borderId="6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0" fontId="10" fillId="0" borderId="6" xfId="1" applyFont="1" applyFill="1" applyBorder="1" applyAlignment="1" applyProtection="1">
      <alignment vertical="center" wrapText="1"/>
      <protection locked="0"/>
    </xf>
    <xf numFmtId="0" fontId="3" fillId="0" borderId="6" xfId="4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2" fontId="4" fillId="0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vertical="center" wrapText="1"/>
    </xf>
    <xf numFmtId="0" fontId="3" fillId="0" borderId="6" xfId="3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1" fontId="3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 applyProtection="1">
      <alignment vertical="center" wrapText="1"/>
      <protection locked="0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6" xfId="1" applyNumberFormat="1" applyFont="1" applyFill="1" applyBorder="1" applyAlignment="1" applyProtection="1">
      <alignment vertical="center" wrapText="1"/>
      <protection locked="0"/>
    </xf>
    <xf numFmtId="0" fontId="10" fillId="0" borderId="6" xfId="1" applyFont="1" applyFill="1" applyBorder="1" applyAlignment="1" applyProtection="1">
      <alignment horizontal="center" vertical="center"/>
      <protection locked="0"/>
    </xf>
    <xf numFmtId="0" fontId="3" fillId="0" borderId="6" xfId="5" applyFont="1" applyFill="1" applyBorder="1" applyAlignment="1">
      <alignment horizontal="left" vertical="center" wrapText="1"/>
    </xf>
    <xf numFmtId="0" fontId="11" fillId="0" borderId="6" xfId="5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left" vertical="center" wrapText="1"/>
    </xf>
    <xf numFmtId="3" fontId="3" fillId="0" borderId="6" xfId="3" applyNumberFormat="1" applyFont="1" applyFill="1" applyBorder="1" applyAlignment="1">
      <alignment vertical="center" wrapText="1"/>
    </xf>
    <xf numFmtId="0" fontId="2" fillId="0" borderId="6" xfId="1" applyBorder="1" applyAlignment="1">
      <alignment horizontal="center" vertical="center" wrapText="1"/>
    </xf>
    <xf numFmtId="0" fontId="9" fillId="0" borderId="6" xfId="1" applyFont="1" applyFill="1" applyBorder="1" applyAlignment="1" applyProtection="1">
      <alignment vertical="center" wrapText="1"/>
      <protection locked="0"/>
    </xf>
    <xf numFmtId="165" fontId="4" fillId="0" borderId="6" xfId="1" applyNumberFormat="1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wrapText="1"/>
    </xf>
    <xf numFmtId="164" fontId="3" fillId="0" borderId="6" xfId="7" applyNumberFormat="1" applyFont="1" applyFill="1" applyBorder="1" applyAlignment="1">
      <alignment horizontal="center" vertical="center"/>
    </xf>
    <xf numFmtId="2" fontId="4" fillId="2" borderId="6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>
      <alignment vertical="center"/>
    </xf>
    <xf numFmtId="0" fontId="11" fillId="0" borderId="6" xfId="1" applyFont="1" applyBorder="1" applyAlignment="1">
      <alignment horizontal="center" vertical="distributed"/>
    </xf>
    <xf numFmtId="0" fontId="11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distributed" wrapText="1"/>
    </xf>
    <xf numFmtId="0" fontId="14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distributed"/>
    </xf>
    <xf numFmtId="0" fontId="11" fillId="0" borderId="6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3" fillId="0" borderId="0" xfId="5" applyFont="1" applyAlignment="1">
      <alignment horizontal="righ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</cellXfs>
  <cellStyles count="187">
    <cellStyle name=" 1" xfId="8"/>
    <cellStyle name="_2010 СТРУКТУРА СВОД" xfId="6"/>
    <cellStyle name="_4.1 и 5 Финпланы" xfId="9"/>
    <cellStyle name="_4.1 и 5 Финпланы (1)" xfId="10"/>
    <cellStyle name="_Copy of ДРСК_1" xfId="11"/>
    <cellStyle name="_ДРСК, ИПР 2010 Приложение 1свод" xfId="12"/>
    <cellStyle name="_Инвест-структура 2011 26.10.10" xfId="13"/>
    <cellStyle name="_Инвест-структура_ХЭС_22.10.2010" xfId="14"/>
    <cellStyle name="_Инвест-структура_ХЭС_29.10.2010" xfId="15"/>
    <cellStyle name="_ИПР 2011-2017  ХЭС  от 21.02.12" xfId="16"/>
    <cellStyle name="_ИПР 2011-2017 ХЭС  10.01.12 ПРАВИЛЬНЫЙ" xfId="17"/>
    <cellStyle name="_ИПР 2011-2017 ХЭС 16.12.11 на РАО" xfId="18"/>
    <cellStyle name="_ИПР 2012 ХЭС  12.01.12" xfId="19"/>
    <cellStyle name="_ИПР 2014-2018 ХЭС 06.12.12" xfId="20"/>
    <cellStyle name="_Книга2" xfId="21"/>
    <cellStyle name="_Книга4" xfId="22"/>
    <cellStyle name="_Лист1" xfId="23"/>
    <cellStyle name="_Лист2" xfId="24"/>
    <cellStyle name="_Модель Стратегия Ленэнерго_3" xfId="25"/>
    <cellStyle name="_Прил 14 ( 29 ноября)" xfId="26"/>
    <cellStyle name="_Прил 25а_ЕАО_25.12.2009" xfId="27"/>
    <cellStyle name="_Прил 25а_свод_02.11.2009" xfId="28"/>
    <cellStyle name="_Прил 4.1, 4.3 ИПР 2013-2017 24.01.12 СЕМЫКИН" xfId="29"/>
    <cellStyle name="_Прил 4_21.04.2009_СВОД" xfId="30"/>
    <cellStyle name="_Прил. 1.2, 2.2" xfId="31"/>
    <cellStyle name="_прил. 1.4" xfId="32"/>
    <cellStyle name="_Прил.1 Финансирование ИПР 2011-2013" xfId="33"/>
    <cellStyle name="_Прил.10 Отчет об исполнении  финплана 2009-2010" xfId="34"/>
    <cellStyle name="_Прил.4 Отчет об источниках финансирования ИПР 2009-2010 ХЭС" xfId="35"/>
    <cellStyle name="_Прил.9 Финплан 2011-2013" xfId="36"/>
    <cellStyle name="_Прилож. Л к регл. РАО ХЭС 28.11.11 1" xfId="37"/>
    <cellStyle name="_Приложение  2.2; 2.3 ИПР 2013 25.12.12" xfId="38"/>
    <cellStyle name="_Приложение 1 - ЮЯ 2010-2012 гг." xfId="39"/>
    <cellStyle name="_Приложение 1.2_ЮЯ" xfId="40"/>
    <cellStyle name="_Приложение 1.4 ИПР 2013г. ХЭС 21.12.12" xfId="41"/>
    <cellStyle name="_Приложение 14" xfId="42"/>
    <cellStyle name="_Приложение 14 ИПР 2013г. ХЭС 24.12.12" xfId="43"/>
    <cellStyle name="_Приложение 2 (3 вариант)" xfId="44"/>
    <cellStyle name="_Приложение 2 в формате Приложения 8" xfId="45"/>
    <cellStyle name="_Приложение 2 фин. модель ДРСК 01.03.2011 г." xfId="46"/>
    <cellStyle name="_Приложение 4 от 11.01.10" xfId="47"/>
    <cellStyle name="_Приложение 5 ИПР 2013-2017" xfId="48"/>
    <cellStyle name="_Приложение 6" xfId="49"/>
    <cellStyle name="_Приложение 6.1_ЕАО от Артура" xfId="50"/>
    <cellStyle name="_Приложение 7.1" xfId="51"/>
    <cellStyle name="_Приложение 8а" xfId="52"/>
    <cellStyle name="_Приложение №1" xfId="53"/>
    <cellStyle name="_Приложение Ж (инвест.стр-ра)" xfId="54"/>
    <cellStyle name="_Приложения  4.1 ОАО ДРСК,4.2 ХЭС" xfId="55"/>
    <cellStyle name="_Приложения 11 г. ХЭС 28.03.11 утв. Чудовым" xfId="56"/>
    <cellStyle name="_Приложения на Прав-во ХЭС 12.01.12" xfId="57"/>
    <cellStyle name="_таблица 14 ЕАО." xfId="58"/>
    <cellStyle name="_таблица 14 Перечень ИПР и план финансирования 2010г ЕАО." xfId="59"/>
    <cellStyle name="_Финплан ДРСК 2011-2013 17.02.10 Семыкин" xfId="60"/>
    <cellStyle name="_ЮЯ_РАО ЭСВ (1)" xfId="61"/>
    <cellStyle name="20% - Акцент1 2" xfId="62"/>
    <cellStyle name="20% - Акцент1 2 2" xfId="63"/>
    <cellStyle name="20% - Акцент2 2" xfId="64"/>
    <cellStyle name="20% - Акцент2 2 2" xfId="65"/>
    <cellStyle name="20% - Акцент3 2" xfId="66"/>
    <cellStyle name="20% - Акцент3 2 2" xfId="67"/>
    <cellStyle name="20% - Акцент4 2" xfId="68"/>
    <cellStyle name="20% - Акцент4 2 2" xfId="69"/>
    <cellStyle name="20% - Акцент5 2" xfId="70"/>
    <cellStyle name="20% - Акцент5 2 2" xfId="71"/>
    <cellStyle name="20% - Акцент6 2" xfId="72"/>
    <cellStyle name="20% - Акцент6 2 2" xfId="73"/>
    <cellStyle name="40% - Акцент1 2" xfId="74"/>
    <cellStyle name="40% - Акцент1 2 2" xfId="75"/>
    <cellStyle name="40% - Акцент2 2" xfId="76"/>
    <cellStyle name="40% - Акцент2 2 2" xfId="77"/>
    <cellStyle name="40% - Акцент3 2" xfId="78"/>
    <cellStyle name="40% - Акцент3 2 2" xfId="79"/>
    <cellStyle name="40% - Акцент4 2" xfId="80"/>
    <cellStyle name="40% - Акцент4 2 2" xfId="81"/>
    <cellStyle name="40% - Акцент5 2" xfId="82"/>
    <cellStyle name="40% - Акцент5 2 2" xfId="83"/>
    <cellStyle name="40% - Акцент6 2" xfId="84"/>
    <cellStyle name="40% - Акцент6 2 2" xfId="85"/>
    <cellStyle name="60% - Акцент1 2" xfId="86"/>
    <cellStyle name="60% - Акцент2 2" xfId="87"/>
    <cellStyle name="60% - Акцент3 2" xfId="88"/>
    <cellStyle name="60% - Акцент4 2" xfId="89"/>
    <cellStyle name="60% - Акцент5 2" xfId="90"/>
    <cellStyle name="60% - Акцент6 2" xfId="91"/>
    <cellStyle name="Assumption" xfId="92"/>
    <cellStyle name="Dates" xfId="93"/>
    <cellStyle name="E-mail" xfId="94"/>
    <cellStyle name="Heading" xfId="95"/>
    <cellStyle name="Heading2" xfId="96"/>
    <cellStyle name="Inputs" xfId="97"/>
    <cellStyle name="Normal_Copy of IP_Kamhatskenergo_v_formate_RAO" xfId="98"/>
    <cellStyle name="Table Heading" xfId="99"/>
    <cellStyle name="Telephone number" xfId="100"/>
    <cellStyle name="Акцент1 2" xfId="101"/>
    <cellStyle name="Акцент2 2" xfId="102"/>
    <cellStyle name="Акцент3 2" xfId="103"/>
    <cellStyle name="Акцент4 2" xfId="104"/>
    <cellStyle name="Акцент5 2" xfId="105"/>
    <cellStyle name="Акцент6 2" xfId="106"/>
    <cellStyle name="Ввод  2" xfId="107"/>
    <cellStyle name="Вывод 2" xfId="108"/>
    <cellStyle name="Вычисление 2" xfId="109"/>
    <cellStyle name="Денежный 2" xfId="110"/>
    <cellStyle name="Заголовок" xfId="111"/>
    <cellStyle name="Заголовок 1 2" xfId="112"/>
    <cellStyle name="Заголовок 2 2" xfId="113"/>
    <cellStyle name="Заголовок 3 2" xfId="114"/>
    <cellStyle name="Заголовок 4 2" xfId="115"/>
    <cellStyle name="ЗаголовокСтолбца" xfId="116"/>
    <cellStyle name="Значение" xfId="117"/>
    <cellStyle name="Итог 2" xfId="118"/>
    <cellStyle name="Контрольная ячейка 2" xfId="119"/>
    <cellStyle name="Название 2" xfId="120"/>
    <cellStyle name="Нейтральный 2" xfId="121"/>
    <cellStyle name="Обычный" xfId="0" builtinId="0"/>
    <cellStyle name="Обычный 10" xfId="122"/>
    <cellStyle name="Обычный 10 2" xfId="123"/>
    <cellStyle name="Обычный 10 3" xfId="1"/>
    <cellStyle name="Обычный 11" xfId="124"/>
    <cellStyle name="Обычный 11 2" xfId="125"/>
    <cellStyle name="Обычный 12" xfId="126"/>
    <cellStyle name="Обычный 12 2" xfId="127"/>
    <cellStyle name="Обычный 12 3" xfId="128"/>
    <cellStyle name="Обычный 13" xfId="129"/>
    <cellStyle name="Обычный 14" xfId="130"/>
    <cellStyle name="Обычный 15" xfId="131"/>
    <cellStyle name="Обычный 16" xfId="132"/>
    <cellStyle name="Обычный 2" xfId="133"/>
    <cellStyle name="Обычный 2 2" xfId="134"/>
    <cellStyle name="Обычный 2 2 2" xfId="135"/>
    <cellStyle name="Обычный 2 3" xfId="136"/>
    <cellStyle name="Обычный 3" xfId="137"/>
    <cellStyle name="Обычный 3 2" xfId="138"/>
    <cellStyle name="Обычный 3 3" xfId="139"/>
    <cellStyle name="Обычный 3_ДИПР 2014-2018 (прил 1.1,1.2,1.3,2.2,2.3, 6.1.,6.2,6.3)" xfId="140"/>
    <cellStyle name="Обычный 4" xfId="141"/>
    <cellStyle name="Обычный 5" xfId="142"/>
    <cellStyle name="Обычный 5 2" xfId="143"/>
    <cellStyle name="Обычный 5 2 2" xfId="144"/>
    <cellStyle name="Обычный 5 3" xfId="145"/>
    <cellStyle name="Обычный 5 4" xfId="146"/>
    <cellStyle name="Обычный 5_Все прил 2012-2017 (коррект ПР) ЕАО" xfId="147"/>
    <cellStyle name="Обычный 6" xfId="148"/>
    <cellStyle name="Обычный 6 2" xfId="149"/>
    <cellStyle name="Обычный 7" xfId="150"/>
    <cellStyle name="Обычный 7 2" xfId="151"/>
    <cellStyle name="Обычный 8" xfId="152"/>
    <cellStyle name="Обычный 8 28" xfId="153"/>
    <cellStyle name="Обычный 8 28 2" xfId="154"/>
    <cellStyle name="Обычный 8_Прил 6.1, 6,2, 6,3 факт ЕИ" xfId="155"/>
    <cellStyle name="Обычный 9" xfId="156"/>
    <cellStyle name="Обычный_Лист1_1 2" xfId="2"/>
    <cellStyle name="Обычный_Приложение 14 ИПР 2013г. ХЭС 24.12.12" xfId="7"/>
    <cellStyle name="Обычный_Приложения 2011 от 24.01.11 ХЭС" xfId="4"/>
    <cellStyle name="Плохой 2" xfId="157"/>
    <cellStyle name="Пояснение 2" xfId="158"/>
    <cellStyle name="Примечание 2" xfId="159"/>
    <cellStyle name="Примечание 2 2" xfId="160"/>
    <cellStyle name="Процентный 2" xfId="161"/>
    <cellStyle name="Процентный 2 2" xfId="162"/>
    <cellStyle name="Процентный 2 3" xfId="163"/>
    <cellStyle name="Процентный 3" xfId="164"/>
    <cellStyle name="Процентный 4" xfId="165"/>
    <cellStyle name="Процентный 5" xfId="166"/>
    <cellStyle name="Связанная ячейка 2" xfId="167"/>
    <cellStyle name="Стиль 1" xfId="5"/>
    <cellStyle name="Стиль 1 2" xfId="168"/>
    <cellStyle name="Стиль 1 3" xfId="169"/>
    <cellStyle name="Стиль 1 3 2" xfId="170"/>
    <cellStyle name="Стиль 1 4" xfId="171"/>
    <cellStyle name="Стиль 1 5" xfId="172"/>
    <cellStyle name="Стиль 1_1.2 ХЭС" xfId="173"/>
    <cellStyle name="Стиль 1_Приложения на Прав-во ХЭС 12.01.12" xfId="3"/>
    <cellStyle name="Текст предупреждения 2" xfId="174"/>
    <cellStyle name="Финансовый 2" xfId="175"/>
    <cellStyle name="Финансовый 2 2" xfId="176"/>
    <cellStyle name="Финансовый 2 2 2" xfId="177"/>
    <cellStyle name="Финансовый 2 3" xfId="178"/>
    <cellStyle name="Финансовый 3" xfId="179"/>
    <cellStyle name="Финансовый 3 2" xfId="180"/>
    <cellStyle name="Финансовый 4" xfId="181"/>
    <cellStyle name="Финансовый 4 2" xfId="182"/>
    <cellStyle name="Финансовый 4 3" xfId="183"/>
    <cellStyle name="Финансовый 5" xfId="184"/>
    <cellStyle name="Формула" xfId="185"/>
    <cellStyle name="Хороший 2" xfId="1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44;&#1086;&#1084;&#1086;&#1081;2\&#1055;&#1088;&#1080;&#1083;&#1086;&#1078;&#1077;&#1085;&#1080;&#1103;%20&#1052;&#1080;&#1085;&#1101;&#1085;&#1077;&#1088;&#1075;&#1086;%20&#1089;%20&#1057;&#1059;&#1048;\&#1055;&#1088;&#1080;&#1083;&#1086;&#1078;&#1077;&#1085;&#1080;&#1103;%202.2,2.3%20&#1061;&#1069;&#1057;%2003.07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4/AppData/Local/Microsoft/Windows/Temporary%20Internet%20Files/Content.Outlook/C1BSZBHS/&#1061;&#1069;&#1057;%20&#1048;&#1055;&#1056;%202013%20&#1055;&#1088;&#1080;&#1083;%201%204%2014%201%2021%203%202%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.2"/>
      <sheetName val="приложение 2.3 (Гор+Бер+КЛ Ком)"/>
      <sheetName val="приложение 2.3 (Городская)"/>
      <sheetName val="приложение 2.3 (Горка)"/>
      <sheetName val="приложение 2.3 (Тишкино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2"/>
      <sheetName val="1.3"/>
      <sheetName val="1.3 НОВОЕ"/>
      <sheetName val="1.4"/>
      <sheetName val="2.2"/>
      <sheetName val="прил 2.3 (Закрытая Город)"/>
      <sheetName val="прил 2.3 (Гор+Бер+КЛ Ком)"/>
      <sheetName val="прил 2.3 (Тишкино)"/>
      <sheetName val="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45"/>
  <sheetViews>
    <sheetView showZeros="0" tabSelected="1" zoomScale="75" zoomScaleNormal="75" zoomScalePageLayoutView="50" workbookViewId="0">
      <pane xSplit="6" ySplit="10" topLeftCell="G11" activePane="bottomRight" state="frozen"/>
      <selection sqref="A1:IV65536"/>
      <selection pane="topRight" sqref="A1:IV65536"/>
      <selection pane="bottomLeft" sqref="A1:IV65536"/>
      <selection pane="bottomRight" activeCell="Q2" sqref="Q2"/>
    </sheetView>
  </sheetViews>
  <sheetFormatPr defaultRowHeight="15.75" x14ac:dyDescent="0.25"/>
  <cols>
    <col min="1" max="1" width="9" style="1" customWidth="1"/>
    <col min="2" max="2" width="63.28515625" style="1" customWidth="1"/>
    <col min="3" max="3" width="9.28515625" style="1" hidden="1" customWidth="1"/>
    <col min="4" max="4" width="10.28515625" style="1" hidden="1" customWidth="1"/>
    <col min="5" max="5" width="9.42578125" style="1" hidden="1" customWidth="1"/>
    <col min="6" max="6" width="10.140625" style="1" hidden="1" customWidth="1"/>
    <col min="7" max="7" width="8.7109375" style="1" customWidth="1"/>
    <col min="8" max="8" width="9.7109375" style="1" customWidth="1"/>
    <col min="9" max="9" width="17" style="1" customWidth="1"/>
    <col min="10" max="10" width="10.85546875" style="1" customWidth="1"/>
    <col min="11" max="11" width="8.28515625" style="1" customWidth="1"/>
    <col min="12" max="12" width="9.42578125" style="1" customWidth="1"/>
    <col min="13" max="13" width="17.28515625" style="1" customWidth="1"/>
    <col min="14" max="14" width="21.85546875" style="1" customWidth="1"/>
    <col min="15" max="15" width="9" style="1" customWidth="1"/>
    <col min="16" max="16" width="8" style="1" customWidth="1"/>
    <col min="17" max="17" width="10.85546875" style="1" customWidth="1"/>
    <col min="18" max="19" width="9" style="1" customWidth="1"/>
    <col min="20" max="20" width="9.7109375" style="1" customWidth="1"/>
    <col min="21" max="21" width="9" style="1" customWidth="1"/>
    <col min="22" max="25" width="10" style="2" hidden="1" customWidth="1"/>
    <col min="26" max="26" width="8.42578125" style="2" customWidth="1"/>
    <col min="27" max="27" width="9.140625" style="2" customWidth="1"/>
    <col min="28" max="28" width="11.85546875" style="2" customWidth="1"/>
    <col min="29" max="29" width="10.85546875" style="2" customWidth="1"/>
    <col min="30" max="30" width="8.28515625" style="2" customWidth="1"/>
    <col min="31" max="31" width="9.140625" style="2" customWidth="1"/>
    <col min="32" max="32" width="16" style="2" customWidth="1"/>
    <col min="33" max="33" width="21.7109375" style="2" customWidth="1"/>
    <col min="34" max="34" width="9.140625" style="2" customWidth="1"/>
    <col min="35" max="35" width="8.28515625" style="2" customWidth="1"/>
    <col min="36" max="16384" width="9.140625" style="1"/>
  </cols>
  <sheetData>
    <row r="1" spans="1:83" x14ac:dyDescent="0.25">
      <c r="AI1" s="107" t="s">
        <v>192</v>
      </c>
    </row>
    <row r="2" spans="1:83" x14ac:dyDescent="0.25">
      <c r="AI2" s="107" t="s">
        <v>191</v>
      </c>
    </row>
    <row r="3" spans="1:83" x14ac:dyDescent="0.25">
      <c r="AI3" s="107" t="s">
        <v>190</v>
      </c>
    </row>
    <row r="4" spans="1:83" x14ac:dyDescent="0.25">
      <c r="AH4" s="104"/>
      <c r="AI4" s="104"/>
    </row>
    <row r="5" spans="1:83" x14ac:dyDescent="0.25">
      <c r="A5" s="109" t="s">
        <v>189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</row>
    <row r="6" spans="1:83" x14ac:dyDescent="0.25">
      <c r="AF6" s="108"/>
      <c r="AI6" s="107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5"/>
      <c r="CC6" s="105"/>
      <c r="CD6" s="105"/>
      <c r="CE6" s="105"/>
    </row>
    <row r="7" spans="1:83" x14ac:dyDescent="0.25">
      <c r="AI7" s="104"/>
    </row>
    <row r="8" spans="1:83" ht="27.75" customHeight="1" x14ac:dyDescent="0.25">
      <c r="A8" s="102" t="s">
        <v>188</v>
      </c>
      <c r="B8" s="102" t="s">
        <v>187</v>
      </c>
      <c r="C8" s="103" t="s">
        <v>186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2" t="s">
        <v>185</v>
      </c>
      <c r="R8" s="102"/>
      <c r="S8" s="102"/>
      <c r="T8" s="102"/>
      <c r="U8" s="102"/>
      <c r="V8" s="101" t="s">
        <v>184</v>
      </c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</row>
    <row r="9" spans="1:83" ht="21" customHeight="1" x14ac:dyDescent="0.25">
      <c r="A9" s="102"/>
      <c r="B9" s="102"/>
      <c r="C9" s="102" t="s">
        <v>182</v>
      </c>
      <c r="D9" s="102"/>
      <c r="E9" s="102"/>
      <c r="F9" s="102"/>
      <c r="G9" s="103" t="s">
        <v>181</v>
      </c>
      <c r="H9" s="103"/>
      <c r="I9" s="103"/>
      <c r="J9" s="103"/>
      <c r="K9" s="103" t="s">
        <v>180</v>
      </c>
      <c r="L9" s="103"/>
      <c r="M9" s="103"/>
      <c r="N9" s="103"/>
      <c r="O9" s="103"/>
      <c r="P9" s="98" t="s">
        <v>183</v>
      </c>
      <c r="Q9" s="102"/>
      <c r="R9" s="102"/>
      <c r="S9" s="102"/>
      <c r="T9" s="102"/>
      <c r="U9" s="102"/>
      <c r="V9" s="102" t="s">
        <v>182</v>
      </c>
      <c r="W9" s="102"/>
      <c r="X9" s="102"/>
      <c r="Y9" s="102"/>
      <c r="Z9" s="101" t="s">
        <v>181</v>
      </c>
      <c r="AA9" s="101"/>
      <c r="AB9" s="101"/>
      <c r="AC9" s="101"/>
      <c r="AD9" s="101" t="s">
        <v>180</v>
      </c>
      <c r="AE9" s="101"/>
      <c r="AF9" s="101"/>
      <c r="AG9" s="101"/>
      <c r="AH9" s="101"/>
      <c r="AI9" s="100" t="s">
        <v>179</v>
      </c>
    </row>
    <row r="10" spans="1:83" ht="74.25" customHeight="1" x14ac:dyDescent="0.25">
      <c r="A10" s="65"/>
      <c r="B10" s="65" t="s">
        <v>178</v>
      </c>
      <c r="C10" s="45" t="s">
        <v>167</v>
      </c>
      <c r="D10" s="99" t="s">
        <v>163</v>
      </c>
      <c r="E10" s="18" t="s">
        <v>169</v>
      </c>
      <c r="F10" s="18" t="s">
        <v>177</v>
      </c>
      <c r="G10" s="45" t="s">
        <v>167</v>
      </c>
      <c r="H10" s="99" t="s">
        <v>163</v>
      </c>
      <c r="I10" s="99" t="s">
        <v>166</v>
      </c>
      <c r="J10" s="99" t="s">
        <v>176</v>
      </c>
      <c r="K10" s="45" t="s">
        <v>164</v>
      </c>
      <c r="L10" s="99" t="s">
        <v>163</v>
      </c>
      <c r="M10" s="45" t="s">
        <v>162</v>
      </c>
      <c r="N10" s="45" t="s">
        <v>161</v>
      </c>
      <c r="O10" s="99" t="s">
        <v>160</v>
      </c>
      <c r="P10" s="98"/>
      <c r="Q10" s="45" t="s">
        <v>175</v>
      </c>
      <c r="R10" s="45" t="s">
        <v>174</v>
      </c>
      <c r="S10" s="45" t="s">
        <v>173</v>
      </c>
      <c r="T10" s="97" t="s">
        <v>172</v>
      </c>
      <c r="U10" s="45" t="s">
        <v>171</v>
      </c>
      <c r="V10" s="95" t="s">
        <v>167</v>
      </c>
      <c r="W10" s="96" t="s">
        <v>170</v>
      </c>
      <c r="X10" s="18" t="s">
        <v>169</v>
      </c>
      <c r="Y10" s="18" t="s">
        <v>168</v>
      </c>
      <c r="Z10" s="95" t="s">
        <v>167</v>
      </c>
      <c r="AA10" s="94" t="s">
        <v>163</v>
      </c>
      <c r="AB10" s="94" t="s">
        <v>166</v>
      </c>
      <c r="AC10" s="94" t="s">
        <v>165</v>
      </c>
      <c r="AD10" s="95" t="s">
        <v>164</v>
      </c>
      <c r="AE10" s="94" t="s">
        <v>163</v>
      </c>
      <c r="AF10" s="95" t="s">
        <v>162</v>
      </c>
      <c r="AG10" s="95" t="s">
        <v>161</v>
      </c>
      <c r="AH10" s="94" t="s">
        <v>160</v>
      </c>
      <c r="AI10" s="93"/>
    </row>
    <row r="11" spans="1:83" ht="37.5" customHeight="1" x14ac:dyDescent="0.25">
      <c r="A11" s="92"/>
      <c r="B11" s="43" t="s">
        <v>159</v>
      </c>
      <c r="C11" s="72"/>
      <c r="D11" s="72"/>
      <c r="E11" s="40"/>
      <c r="F11" s="72"/>
      <c r="G11" s="72"/>
      <c r="H11" s="40"/>
      <c r="I11" s="40"/>
      <c r="J11" s="73" t="s">
        <v>132</v>
      </c>
      <c r="K11" s="72"/>
      <c r="L11" s="40"/>
      <c r="M11" s="40"/>
      <c r="N11" s="40"/>
      <c r="O11" s="91"/>
      <c r="P11" s="40"/>
      <c r="Q11" s="75">
        <f>Q12</f>
        <v>503.56015000000002</v>
      </c>
      <c r="R11" s="75">
        <f>R12</f>
        <v>1.18</v>
      </c>
      <c r="S11" s="75">
        <f>S12</f>
        <v>421.86680000000001</v>
      </c>
      <c r="T11" s="75">
        <f>T12</f>
        <v>56.582699999999996</v>
      </c>
      <c r="U11" s="75">
        <f>U12</f>
        <v>23.930650000000007</v>
      </c>
      <c r="V11" s="40"/>
      <c r="W11" s="40"/>
      <c r="X11" s="40"/>
      <c r="Y11" s="40"/>
      <c r="Z11" s="72"/>
      <c r="AA11" s="40"/>
      <c r="AB11" s="40"/>
      <c r="AC11" s="73" t="s">
        <v>77</v>
      </c>
      <c r="AD11" s="40"/>
      <c r="AE11" s="40"/>
      <c r="AF11" s="40"/>
      <c r="AG11" s="40"/>
      <c r="AH11" s="72" t="s">
        <v>76</v>
      </c>
      <c r="AI11" s="40"/>
    </row>
    <row r="12" spans="1:83" x14ac:dyDescent="0.25">
      <c r="A12" s="44" t="s">
        <v>158</v>
      </c>
      <c r="B12" s="43" t="s">
        <v>157</v>
      </c>
      <c r="C12" s="72"/>
      <c r="D12" s="72"/>
      <c r="E12" s="40"/>
      <c r="F12" s="72"/>
      <c r="G12" s="72"/>
      <c r="H12" s="40"/>
      <c r="I12" s="40"/>
      <c r="J12" s="73"/>
      <c r="K12" s="72"/>
      <c r="L12" s="40"/>
      <c r="M12" s="40"/>
      <c r="N12" s="40"/>
      <c r="O12" s="40"/>
      <c r="P12" s="40"/>
      <c r="Q12" s="75">
        <f>Q13+Q131</f>
        <v>503.56015000000002</v>
      </c>
      <c r="R12" s="75">
        <f>R13+R131</f>
        <v>1.18</v>
      </c>
      <c r="S12" s="75">
        <f>S13+S131</f>
        <v>421.86680000000001</v>
      </c>
      <c r="T12" s="75">
        <f>T13+T131</f>
        <v>56.582699999999996</v>
      </c>
      <c r="U12" s="75">
        <f>U13+U131</f>
        <v>23.930650000000007</v>
      </c>
      <c r="V12" s="40"/>
      <c r="W12" s="40"/>
      <c r="X12" s="40"/>
      <c r="Y12" s="40"/>
      <c r="Z12" s="72"/>
      <c r="AA12" s="40"/>
      <c r="AB12" s="40"/>
      <c r="AC12" s="73"/>
      <c r="AD12" s="40"/>
      <c r="AE12" s="40"/>
      <c r="AF12" s="40"/>
      <c r="AG12" s="40"/>
      <c r="AH12" s="40"/>
      <c r="AI12" s="40"/>
    </row>
    <row r="13" spans="1:83" x14ac:dyDescent="0.25">
      <c r="A13" s="44" t="s">
        <v>156</v>
      </c>
      <c r="B13" s="43" t="s">
        <v>155</v>
      </c>
      <c r="C13" s="72"/>
      <c r="D13" s="72"/>
      <c r="E13" s="40"/>
      <c r="F13" s="72"/>
      <c r="G13" s="72"/>
      <c r="H13" s="40"/>
      <c r="I13" s="40"/>
      <c r="J13" s="73"/>
      <c r="K13" s="72"/>
      <c r="L13" s="40"/>
      <c r="M13" s="40"/>
      <c r="N13" s="40"/>
      <c r="O13" s="40"/>
      <c r="P13" s="40"/>
      <c r="Q13" s="75">
        <f>Q14+Q82</f>
        <v>500.58315000000005</v>
      </c>
      <c r="R13" s="75">
        <f>R14+R82</f>
        <v>1.18</v>
      </c>
      <c r="S13" s="75">
        <f>S14+S82</f>
        <v>421.86680000000001</v>
      </c>
      <c r="T13" s="75">
        <f>T14+T82</f>
        <v>53.605699999999999</v>
      </c>
      <c r="U13" s="75">
        <f>U14+U82</f>
        <v>23.930650000000007</v>
      </c>
      <c r="V13" s="40"/>
      <c r="W13" s="40"/>
      <c r="X13" s="40"/>
      <c r="Y13" s="40"/>
      <c r="Z13" s="72"/>
      <c r="AA13" s="40"/>
      <c r="AB13" s="40"/>
      <c r="AC13" s="73"/>
      <c r="AD13" s="40"/>
      <c r="AE13" s="40"/>
      <c r="AF13" s="40"/>
      <c r="AG13" s="40"/>
      <c r="AH13" s="40"/>
      <c r="AI13" s="40"/>
    </row>
    <row r="14" spans="1:83" x14ac:dyDescent="0.25">
      <c r="A14" s="44" t="s">
        <v>154</v>
      </c>
      <c r="B14" s="43" t="s">
        <v>153</v>
      </c>
      <c r="C14" s="72"/>
      <c r="D14" s="72"/>
      <c r="E14" s="40"/>
      <c r="F14" s="72"/>
      <c r="G14" s="72"/>
      <c r="H14" s="40"/>
      <c r="I14" s="40"/>
      <c r="J14" s="73"/>
      <c r="K14" s="72"/>
      <c r="L14" s="40"/>
      <c r="M14" s="40"/>
      <c r="N14" s="40"/>
      <c r="O14" s="91"/>
      <c r="P14" s="40"/>
      <c r="Q14" s="75">
        <f>Q15+Q46+Q48+Q49+Q51+Q54+Q58+Q74+Q78+Q81</f>
        <v>313.34845000000001</v>
      </c>
      <c r="R14" s="75">
        <f>R15+R46+R48+R49+R51+R54+R58+R74+R78+R81</f>
        <v>0</v>
      </c>
      <c r="S14" s="75">
        <f>S15+S46+S48+S49+S51+S54+S58+S74+S78+S81</f>
        <v>259.80380000000002</v>
      </c>
      <c r="T14" s="75">
        <f>T15+T46+T48+T49+T51+T54+T58+T74+T78+T81</f>
        <v>35.333999999999996</v>
      </c>
      <c r="U14" s="75">
        <f>U15+U46+U48+U49+U51+U54+U58+U74+U78+U81</f>
        <v>18.210650000000005</v>
      </c>
      <c r="V14" s="40"/>
      <c r="W14" s="40"/>
      <c r="X14" s="40"/>
      <c r="Y14" s="40"/>
      <c r="Z14" s="72"/>
      <c r="AA14" s="40"/>
      <c r="AB14" s="40"/>
      <c r="AC14" s="73"/>
      <c r="AD14" s="40"/>
      <c r="AE14" s="40"/>
      <c r="AF14" s="40"/>
      <c r="AG14" s="40"/>
      <c r="AH14" s="40"/>
      <c r="AI14" s="40"/>
    </row>
    <row r="15" spans="1:83" x14ac:dyDescent="0.25">
      <c r="A15" s="52" t="s">
        <v>152</v>
      </c>
      <c r="B15" s="54" t="s">
        <v>74</v>
      </c>
      <c r="C15" s="65"/>
      <c r="D15" s="65"/>
      <c r="E15" s="18"/>
      <c r="F15" s="65"/>
      <c r="G15" s="59"/>
      <c r="H15" s="18"/>
      <c r="I15" s="18"/>
      <c r="J15" s="49"/>
      <c r="K15" s="65"/>
      <c r="L15" s="18"/>
      <c r="M15" s="18"/>
      <c r="N15" s="18"/>
      <c r="O15" s="18"/>
      <c r="P15" s="18"/>
      <c r="Q15" s="58">
        <f>Q16+Q32</f>
        <v>240.67445000000001</v>
      </c>
      <c r="R15" s="58">
        <f>R16+R32</f>
        <v>0</v>
      </c>
      <c r="S15" s="58">
        <f>S16+S32</f>
        <v>210.24080000000001</v>
      </c>
      <c r="T15" s="58">
        <f>T16+T32</f>
        <v>12.298</v>
      </c>
      <c r="U15" s="58">
        <f>U16+U32</f>
        <v>18.135650000000005</v>
      </c>
      <c r="V15" s="18"/>
      <c r="W15" s="18"/>
      <c r="X15" s="18"/>
      <c r="Y15" s="18"/>
      <c r="Z15" s="59"/>
      <c r="AA15" s="18"/>
      <c r="AB15" s="18"/>
      <c r="AC15" s="49"/>
      <c r="AD15" s="18"/>
      <c r="AE15" s="18"/>
      <c r="AF15" s="18"/>
      <c r="AG15" s="18"/>
      <c r="AH15" s="18"/>
      <c r="AI15" s="18"/>
    </row>
    <row r="16" spans="1:83" x14ac:dyDescent="0.25">
      <c r="A16" s="52"/>
      <c r="B16" s="57" t="s">
        <v>51</v>
      </c>
      <c r="C16" s="65"/>
      <c r="D16" s="65"/>
      <c r="E16" s="18"/>
      <c r="F16" s="65"/>
      <c r="G16" s="59"/>
      <c r="H16" s="18"/>
      <c r="I16" s="18"/>
      <c r="J16" s="66"/>
      <c r="K16" s="65"/>
      <c r="L16" s="18"/>
      <c r="M16" s="18"/>
      <c r="N16" s="18"/>
      <c r="O16" s="18"/>
      <c r="P16" s="18"/>
      <c r="Q16" s="58">
        <f>Q17+Q27</f>
        <v>72.087999999999994</v>
      </c>
      <c r="R16" s="58">
        <f>R17+R27</f>
        <v>0</v>
      </c>
      <c r="S16" s="58">
        <f>S17+S27</f>
        <v>71.918000000000006</v>
      </c>
      <c r="T16" s="58">
        <f>T17+T27</f>
        <v>0</v>
      </c>
      <c r="U16" s="58">
        <f>U17+U27</f>
        <v>0.17</v>
      </c>
      <c r="V16" s="18"/>
      <c r="W16" s="18"/>
      <c r="X16" s="18"/>
      <c r="Y16" s="18"/>
      <c r="Z16" s="59"/>
      <c r="AA16" s="18"/>
      <c r="AB16" s="18"/>
      <c r="AC16" s="66"/>
      <c r="AD16" s="18"/>
      <c r="AE16" s="18"/>
      <c r="AF16" s="18"/>
      <c r="AG16" s="18"/>
      <c r="AH16" s="18"/>
      <c r="AI16" s="18"/>
    </row>
    <row r="17" spans="1:35" x14ac:dyDescent="0.25">
      <c r="A17" s="52"/>
      <c r="B17" s="57" t="s">
        <v>50</v>
      </c>
      <c r="C17" s="65"/>
      <c r="D17" s="65"/>
      <c r="E17" s="18"/>
      <c r="F17" s="65"/>
      <c r="G17" s="59"/>
      <c r="H17" s="18"/>
      <c r="I17" s="18"/>
      <c r="J17" s="66"/>
      <c r="K17" s="65"/>
      <c r="L17" s="18"/>
      <c r="M17" s="18"/>
      <c r="N17" s="18"/>
      <c r="O17" s="66"/>
      <c r="P17" s="18"/>
      <c r="Q17" s="58">
        <f>Q18+Q20+Q21+Q23</f>
        <v>72.087999999999994</v>
      </c>
      <c r="R17" s="58">
        <f>R18+R20+R21+R23</f>
        <v>0</v>
      </c>
      <c r="S17" s="58">
        <f>S18+S20+S21+S23</f>
        <v>71.918000000000006</v>
      </c>
      <c r="T17" s="58">
        <f>T18+T20+T21+T23</f>
        <v>0</v>
      </c>
      <c r="U17" s="58">
        <f>U18+U20+U21+U23</f>
        <v>0.17</v>
      </c>
      <c r="V17" s="18"/>
      <c r="W17" s="18"/>
      <c r="X17" s="18"/>
      <c r="Y17" s="18"/>
      <c r="Z17" s="59"/>
      <c r="AA17" s="18"/>
      <c r="AB17" s="18"/>
      <c r="AC17" s="66"/>
      <c r="AD17" s="18"/>
      <c r="AE17" s="18"/>
      <c r="AF17" s="18"/>
      <c r="AG17" s="18"/>
      <c r="AH17" s="18"/>
      <c r="AI17" s="18"/>
    </row>
    <row r="18" spans="1:35" x14ac:dyDescent="0.25">
      <c r="A18" s="52"/>
      <c r="B18" s="57" t="s">
        <v>49</v>
      </c>
      <c r="C18" s="65"/>
      <c r="D18" s="65"/>
      <c r="E18" s="18"/>
      <c r="F18" s="65"/>
      <c r="G18" s="59"/>
      <c r="H18" s="18"/>
      <c r="I18" s="18"/>
      <c r="J18" s="66"/>
      <c r="K18" s="65"/>
      <c r="L18" s="18"/>
      <c r="M18" s="18"/>
      <c r="N18" s="18"/>
      <c r="O18" s="86"/>
      <c r="P18" s="18"/>
      <c r="Q18" s="58">
        <f>Q19</f>
        <v>43.24</v>
      </c>
      <c r="R18" s="58">
        <f>R19</f>
        <v>0</v>
      </c>
      <c r="S18" s="58">
        <f>S19</f>
        <v>43.24</v>
      </c>
      <c r="T18" s="58">
        <f>T19</f>
        <v>0</v>
      </c>
      <c r="U18" s="58">
        <f>U19</f>
        <v>0</v>
      </c>
      <c r="V18" s="18"/>
      <c r="W18" s="18"/>
      <c r="X18" s="18"/>
      <c r="Y18" s="18"/>
      <c r="Z18" s="59"/>
      <c r="AA18" s="18"/>
      <c r="AB18" s="18"/>
      <c r="AC18" s="66"/>
      <c r="AD18" s="18"/>
      <c r="AE18" s="18"/>
      <c r="AF18" s="18"/>
      <c r="AG18" s="18"/>
      <c r="AH18" s="18"/>
      <c r="AI18" s="18"/>
    </row>
    <row r="19" spans="1:35" ht="60" x14ac:dyDescent="0.25">
      <c r="A19" s="37" t="s">
        <v>151</v>
      </c>
      <c r="B19" s="71" t="s">
        <v>150</v>
      </c>
      <c r="C19" s="65"/>
      <c r="D19" s="65"/>
      <c r="E19" s="18"/>
      <c r="F19" s="65"/>
      <c r="G19" s="59"/>
      <c r="H19" s="18"/>
      <c r="I19" s="18"/>
      <c r="J19" s="34"/>
      <c r="K19" s="18">
        <v>2013</v>
      </c>
      <c r="L19" s="18">
        <v>25</v>
      </c>
      <c r="M19" s="45" t="s">
        <v>149</v>
      </c>
      <c r="N19" s="45" t="s">
        <v>11</v>
      </c>
      <c r="O19" s="34"/>
      <c r="P19" s="18"/>
      <c r="Q19" s="33">
        <f>SUM(R19:U19)</f>
        <v>43.24</v>
      </c>
      <c r="R19" s="46"/>
      <c r="S19" s="90">
        <v>43.24</v>
      </c>
      <c r="T19" s="46"/>
      <c r="U19" s="46"/>
      <c r="V19" s="18"/>
      <c r="W19" s="18"/>
      <c r="X19" s="18"/>
      <c r="Y19" s="18"/>
      <c r="Z19" s="59"/>
      <c r="AA19" s="18"/>
      <c r="AB19" s="46"/>
      <c r="AC19" s="34"/>
      <c r="AD19" s="18"/>
      <c r="AE19" s="18"/>
      <c r="AF19" s="18"/>
      <c r="AG19" s="18"/>
      <c r="AH19" s="18"/>
      <c r="AI19" s="18"/>
    </row>
    <row r="20" spans="1:35" x14ac:dyDescent="0.25">
      <c r="A20" s="37"/>
      <c r="B20" s="57" t="s">
        <v>46</v>
      </c>
      <c r="C20" s="65"/>
      <c r="D20" s="65"/>
      <c r="E20" s="18"/>
      <c r="F20" s="65"/>
      <c r="G20" s="59"/>
      <c r="H20" s="18"/>
      <c r="I20" s="18"/>
      <c r="J20" s="66"/>
      <c r="K20" s="65"/>
      <c r="L20" s="18"/>
      <c r="M20" s="45"/>
      <c r="N20" s="45"/>
      <c r="O20" s="18"/>
      <c r="P20" s="18"/>
      <c r="Q20" s="58"/>
      <c r="R20" s="58"/>
      <c r="S20" s="58"/>
      <c r="T20" s="58"/>
      <c r="U20" s="58"/>
      <c r="V20" s="18"/>
      <c r="W20" s="18"/>
      <c r="X20" s="18"/>
      <c r="Y20" s="18"/>
      <c r="Z20" s="59"/>
      <c r="AA20" s="18"/>
      <c r="AB20" s="18"/>
      <c r="AC20" s="66"/>
      <c r="AD20" s="18"/>
      <c r="AE20" s="18"/>
      <c r="AF20" s="18"/>
      <c r="AG20" s="18"/>
      <c r="AH20" s="18"/>
      <c r="AI20" s="18"/>
    </row>
    <row r="21" spans="1:35" x14ac:dyDescent="0.25">
      <c r="A21" s="37"/>
      <c r="B21" s="57" t="s">
        <v>45</v>
      </c>
      <c r="C21" s="65"/>
      <c r="D21" s="65"/>
      <c r="E21" s="18"/>
      <c r="F21" s="65"/>
      <c r="G21" s="59"/>
      <c r="H21" s="18"/>
      <c r="I21" s="18"/>
      <c r="J21" s="66"/>
      <c r="K21" s="65"/>
      <c r="L21" s="18"/>
      <c r="M21" s="45"/>
      <c r="N21" s="45"/>
      <c r="O21" s="66"/>
      <c r="P21" s="18"/>
      <c r="Q21" s="58">
        <f>SUM(Q22:Q22)</f>
        <v>0.17</v>
      </c>
      <c r="R21" s="58">
        <f>SUM(R22:R22)</f>
        <v>0</v>
      </c>
      <c r="S21" s="58">
        <f>SUM(S22:S22)</f>
        <v>0</v>
      </c>
      <c r="T21" s="58">
        <f>SUM(T22:T22)</f>
        <v>0</v>
      </c>
      <c r="U21" s="58">
        <f>SUM(U22:U22)</f>
        <v>0.17</v>
      </c>
      <c r="V21" s="18"/>
      <c r="W21" s="18"/>
      <c r="X21" s="18"/>
      <c r="Y21" s="18"/>
      <c r="Z21" s="59"/>
      <c r="AA21" s="18"/>
      <c r="AB21" s="18"/>
      <c r="AC21" s="66"/>
      <c r="AD21" s="18"/>
      <c r="AE21" s="18"/>
      <c r="AF21" s="18"/>
      <c r="AG21" s="18"/>
      <c r="AH21" s="18"/>
      <c r="AI21" s="18"/>
    </row>
    <row r="22" spans="1:35" ht="75.75" customHeight="1" x14ac:dyDescent="0.25">
      <c r="A22" s="37" t="s">
        <v>148</v>
      </c>
      <c r="B22" s="35" t="s">
        <v>147</v>
      </c>
      <c r="C22" s="65"/>
      <c r="D22" s="65"/>
      <c r="E22" s="18"/>
      <c r="F22" s="65"/>
      <c r="G22" s="59"/>
      <c r="H22" s="18"/>
      <c r="I22" s="18"/>
      <c r="J22" s="34"/>
      <c r="K22" s="59">
        <v>2014</v>
      </c>
      <c r="L22" s="18">
        <v>25</v>
      </c>
      <c r="M22" s="89" t="s">
        <v>146</v>
      </c>
      <c r="N22" s="88" t="s">
        <v>145</v>
      </c>
      <c r="O22" s="34"/>
      <c r="P22" s="18"/>
      <c r="Q22" s="56">
        <f>SUM(R22:U22)</f>
        <v>0.17</v>
      </c>
      <c r="R22" s="46"/>
      <c r="S22" s="46"/>
      <c r="T22" s="46"/>
      <c r="U22" s="46">
        <v>0.17</v>
      </c>
      <c r="V22" s="18"/>
      <c r="W22" s="18"/>
      <c r="X22" s="18"/>
      <c r="Y22" s="18"/>
      <c r="Z22" s="59"/>
      <c r="AA22" s="18"/>
      <c r="AB22" s="18"/>
      <c r="AC22" s="34"/>
      <c r="AD22" s="18"/>
      <c r="AE22" s="18"/>
      <c r="AF22" s="18"/>
      <c r="AG22" s="18"/>
      <c r="AH22" s="18"/>
      <c r="AI22" s="18"/>
    </row>
    <row r="23" spans="1:35" x14ac:dyDescent="0.25">
      <c r="A23" s="37"/>
      <c r="B23" s="57" t="s">
        <v>36</v>
      </c>
      <c r="C23" s="65"/>
      <c r="D23" s="65"/>
      <c r="E23" s="18"/>
      <c r="F23" s="65"/>
      <c r="G23" s="59"/>
      <c r="H23" s="18"/>
      <c r="I23" s="18"/>
      <c r="J23" s="66"/>
      <c r="K23" s="65"/>
      <c r="L23" s="18"/>
      <c r="M23" s="18"/>
      <c r="N23" s="18"/>
      <c r="O23" s="86"/>
      <c r="P23" s="18"/>
      <c r="Q23" s="58">
        <f>SUM(Q24:Q26)</f>
        <v>28.677999999999997</v>
      </c>
      <c r="R23" s="58">
        <f>SUM(R24:R26)</f>
        <v>0</v>
      </c>
      <c r="S23" s="58">
        <f>SUM(S24:S26)</f>
        <v>28.677999999999997</v>
      </c>
      <c r="T23" s="58">
        <f>SUM(T24:T26)</f>
        <v>0</v>
      </c>
      <c r="U23" s="58">
        <f>SUM(U24:U26)</f>
        <v>0</v>
      </c>
      <c r="V23" s="58">
        <f>SUM(V24:V26)</f>
        <v>0</v>
      </c>
      <c r="W23" s="58">
        <f>SUM(W24:W26)</f>
        <v>0</v>
      </c>
      <c r="X23" s="58">
        <f>SUM(X24:X26)</f>
        <v>0</v>
      </c>
      <c r="Y23" s="58">
        <f>SUM(Y24:Y26)</f>
        <v>0</v>
      </c>
      <c r="Z23" s="59"/>
      <c r="AA23" s="18"/>
      <c r="AB23" s="18"/>
      <c r="AC23" s="66"/>
      <c r="AD23" s="18"/>
      <c r="AE23" s="18"/>
      <c r="AF23" s="18"/>
      <c r="AG23" s="18"/>
      <c r="AH23" s="18"/>
      <c r="AI23" s="18"/>
    </row>
    <row r="24" spans="1:35" ht="36.75" customHeight="1" x14ac:dyDescent="0.25">
      <c r="A24" s="37" t="s">
        <v>144</v>
      </c>
      <c r="B24" s="71" t="s">
        <v>143</v>
      </c>
      <c r="C24" s="65"/>
      <c r="D24" s="65"/>
      <c r="E24" s="18"/>
      <c r="F24" s="65"/>
      <c r="G24" s="59"/>
      <c r="H24" s="18"/>
      <c r="I24" s="18"/>
      <c r="J24" s="34"/>
      <c r="K24" s="59">
        <v>2013</v>
      </c>
      <c r="L24" s="18">
        <v>25</v>
      </c>
      <c r="M24" s="30" t="s">
        <v>136</v>
      </c>
      <c r="N24" s="87" t="s">
        <v>135</v>
      </c>
      <c r="O24" s="69"/>
      <c r="P24" s="18"/>
      <c r="Q24" s="33">
        <f>SUM(R24:U24)</f>
        <v>1.429</v>
      </c>
      <c r="R24" s="46"/>
      <c r="S24" s="46">
        <v>1.429</v>
      </c>
      <c r="T24" s="46"/>
      <c r="U24" s="46"/>
      <c r="V24" s="18"/>
      <c r="W24" s="18"/>
      <c r="X24" s="18"/>
      <c r="Y24" s="18"/>
      <c r="Z24" s="59"/>
      <c r="AA24" s="18"/>
      <c r="AB24" s="18"/>
      <c r="AC24" s="34"/>
      <c r="AD24" s="18"/>
      <c r="AE24" s="18"/>
      <c r="AF24" s="18"/>
      <c r="AG24" s="18"/>
      <c r="AH24" s="18"/>
      <c r="AI24" s="18"/>
    </row>
    <row r="25" spans="1:35" ht="36.75" customHeight="1" x14ac:dyDescent="0.25">
      <c r="A25" s="37" t="s">
        <v>142</v>
      </c>
      <c r="B25" s="71" t="s">
        <v>141</v>
      </c>
      <c r="C25" s="65"/>
      <c r="D25" s="65"/>
      <c r="E25" s="18"/>
      <c r="F25" s="65"/>
      <c r="G25" s="59"/>
      <c r="H25" s="18"/>
      <c r="I25" s="18"/>
      <c r="J25" s="34"/>
      <c r="K25" s="59">
        <v>2013</v>
      </c>
      <c r="L25" s="18">
        <v>25</v>
      </c>
      <c r="M25" s="30" t="s">
        <v>140</v>
      </c>
      <c r="N25" s="87" t="s">
        <v>139</v>
      </c>
      <c r="O25" s="69"/>
      <c r="P25" s="18"/>
      <c r="Q25" s="33">
        <f>SUM(R25:U25)</f>
        <v>17.956</v>
      </c>
      <c r="R25" s="46"/>
      <c r="S25" s="46">
        <v>17.956</v>
      </c>
      <c r="T25" s="46"/>
      <c r="U25" s="46"/>
      <c r="V25" s="18"/>
      <c r="W25" s="18"/>
      <c r="X25" s="18"/>
      <c r="Y25" s="18"/>
      <c r="Z25" s="59"/>
      <c r="AA25" s="18"/>
      <c r="AB25" s="18"/>
      <c r="AC25" s="34"/>
      <c r="AD25" s="18"/>
      <c r="AE25" s="18"/>
      <c r="AF25" s="18"/>
      <c r="AG25" s="18"/>
      <c r="AH25" s="18"/>
      <c r="AI25" s="18"/>
    </row>
    <row r="26" spans="1:35" ht="36.75" customHeight="1" x14ac:dyDescent="0.25">
      <c r="A26" s="37" t="s">
        <v>138</v>
      </c>
      <c r="B26" s="35" t="s">
        <v>137</v>
      </c>
      <c r="C26" s="65"/>
      <c r="D26" s="65"/>
      <c r="E26" s="18"/>
      <c r="F26" s="65"/>
      <c r="G26" s="59"/>
      <c r="H26" s="18"/>
      <c r="I26" s="18"/>
      <c r="J26" s="34"/>
      <c r="K26" s="59">
        <v>2013</v>
      </c>
      <c r="L26" s="18">
        <v>25</v>
      </c>
      <c r="M26" s="30" t="s">
        <v>136</v>
      </c>
      <c r="N26" s="87" t="s">
        <v>135</v>
      </c>
      <c r="O26" s="69"/>
      <c r="P26" s="18"/>
      <c r="Q26" s="33">
        <f>SUM(R26:U26)</f>
        <v>9.2929999999999993</v>
      </c>
      <c r="R26" s="46"/>
      <c r="S26" s="46">
        <v>9.2929999999999993</v>
      </c>
      <c r="T26" s="46"/>
      <c r="U26" s="46"/>
      <c r="V26" s="18"/>
      <c r="W26" s="18"/>
      <c r="X26" s="18"/>
      <c r="Y26" s="18"/>
      <c r="Z26" s="59"/>
      <c r="AA26" s="18"/>
      <c r="AB26" s="18"/>
      <c r="AC26" s="34"/>
      <c r="AD26" s="18"/>
      <c r="AE26" s="18"/>
      <c r="AF26" s="18"/>
      <c r="AG26" s="18"/>
      <c r="AH26" s="18"/>
      <c r="AI26" s="18"/>
    </row>
    <row r="27" spans="1:35" hidden="1" x14ac:dyDescent="0.25">
      <c r="A27" s="37"/>
      <c r="B27" s="57" t="s">
        <v>35</v>
      </c>
      <c r="C27" s="65"/>
      <c r="D27" s="65"/>
      <c r="E27" s="18"/>
      <c r="F27" s="65"/>
      <c r="G27" s="59"/>
      <c r="H27" s="18"/>
      <c r="I27" s="18"/>
      <c r="J27" s="34"/>
      <c r="K27" s="65"/>
      <c r="L27" s="18"/>
      <c r="M27" s="18"/>
      <c r="N27" s="18"/>
      <c r="O27" s="18"/>
      <c r="P27" s="18"/>
      <c r="Q27" s="46"/>
      <c r="R27" s="46"/>
      <c r="S27" s="46"/>
      <c r="T27" s="46"/>
      <c r="U27" s="46"/>
      <c r="V27" s="18"/>
      <c r="W27" s="18"/>
      <c r="X27" s="18"/>
      <c r="Y27" s="18"/>
      <c r="Z27" s="59"/>
      <c r="AA27" s="18"/>
      <c r="AB27" s="18"/>
      <c r="AC27" s="34"/>
      <c r="AD27" s="18"/>
      <c r="AE27" s="18"/>
      <c r="AF27" s="18"/>
      <c r="AG27" s="18"/>
      <c r="AH27" s="18"/>
      <c r="AI27" s="18"/>
    </row>
    <row r="28" spans="1:35" hidden="1" x14ac:dyDescent="0.25">
      <c r="A28" s="37"/>
      <c r="B28" s="57" t="s">
        <v>34</v>
      </c>
      <c r="C28" s="65"/>
      <c r="D28" s="65"/>
      <c r="E28" s="18"/>
      <c r="F28" s="65"/>
      <c r="G28" s="59"/>
      <c r="H28" s="18"/>
      <c r="I28" s="18"/>
      <c r="J28" s="34"/>
      <c r="K28" s="65"/>
      <c r="L28" s="18"/>
      <c r="M28" s="18"/>
      <c r="N28" s="18"/>
      <c r="O28" s="18"/>
      <c r="P28" s="18"/>
      <c r="Q28" s="46"/>
      <c r="R28" s="46"/>
      <c r="S28" s="46"/>
      <c r="T28" s="46"/>
      <c r="U28" s="46"/>
      <c r="V28" s="18"/>
      <c r="W28" s="18"/>
      <c r="X28" s="18"/>
      <c r="Y28" s="18"/>
      <c r="Z28" s="59"/>
      <c r="AA28" s="18"/>
      <c r="AB28" s="18"/>
      <c r="AC28" s="34"/>
      <c r="AD28" s="18"/>
      <c r="AE28" s="18"/>
      <c r="AF28" s="18"/>
      <c r="AG28" s="18"/>
      <c r="AH28" s="18"/>
      <c r="AI28" s="18"/>
    </row>
    <row r="29" spans="1:35" hidden="1" x14ac:dyDescent="0.25">
      <c r="A29" s="37"/>
      <c r="B29" s="57" t="s">
        <v>33</v>
      </c>
      <c r="C29" s="65"/>
      <c r="D29" s="65"/>
      <c r="E29" s="18"/>
      <c r="F29" s="65"/>
      <c r="G29" s="65"/>
      <c r="H29" s="18"/>
      <c r="I29" s="18"/>
      <c r="J29" s="66"/>
      <c r="K29" s="65"/>
      <c r="L29" s="18"/>
      <c r="M29" s="18"/>
      <c r="N29" s="18"/>
      <c r="O29" s="18"/>
      <c r="P29" s="18"/>
      <c r="Q29" s="46"/>
      <c r="R29" s="46"/>
      <c r="S29" s="46"/>
      <c r="T29" s="46"/>
      <c r="U29" s="46"/>
      <c r="V29" s="18"/>
      <c r="W29" s="18"/>
      <c r="X29" s="18"/>
      <c r="Y29" s="18"/>
      <c r="Z29" s="65"/>
      <c r="AA29" s="18"/>
      <c r="AB29" s="18"/>
      <c r="AC29" s="66"/>
      <c r="AD29" s="18"/>
      <c r="AE29" s="18"/>
      <c r="AF29" s="18"/>
      <c r="AG29" s="18"/>
      <c r="AH29" s="18"/>
      <c r="AI29" s="18"/>
    </row>
    <row r="30" spans="1:35" hidden="1" x14ac:dyDescent="0.25">
      <c r="A30" s="37"/>
      <c r="B30" s="57" t="s">
        <v>32</v>
      </c>
      <c r="C30" s="65"/>
      <c r="D30" s="65"/>
      <c r="E30" s="18"/>
      <c r="F30" s="65"/>
      <c r="G30" s="59"/>
      <c r="H30" s="18"/>
      <c r="I30" s="18"/>
      <c r="J30" s="34"/>
      <c r="K30" s="65"/>
      <c r="L30" s="18"/>
      <c r="M30" s="18"/>
      <c r="N30" s="18"/>
      <c r="O30" s="18"/>
      <c r="P30" s="18"/>
      <c r="Q30" s="46"/>
      <c r="R30" s="46"/>
      <c r="S30" s="46"/>
      <c r="T30" s="46"/>
      <c r="U30" s="46"/>
      <c r="V30" s="18"/>
      <c r="W30" s="18"/>
      <c r="X30" s="18"/>
      <c r="Y30" s="18"/>
      <c r="Z30" s="59"/>
      <c r="AA30" s="18"/>
      <c r="AB30" s="18"/>
      <c r="AC30" s="34"/>
      <c r="AD30" s="18"/>
      <c r="AE30" s="18"/>
      <c r="AF30" s="18"/>
      <c r="AG30" s="18"/>
      <c r="AH30" s="18"/>
      <c r="AI30" s="18"/>
    </row>
    <row r="31" spans="1:35" hidden="1" x14ac:dyDescent="0.25">
      <c r="A31" s="37"/>
      <c r="B31" s="57" t="s">
        <v>31</v>
      </c>
      <c r="C31" s="65"/>
      <c r="D31" s="65"/>
      <c r="E31" s="18"/>
      <c r="F31" s="65"/>
      <c r="G31" s="59"/>
      <c r="H31" s="18"/>
      <c r="I31" s="18"/>
      <c r="J31" s="34"/>
      <c r="K31" s="65"/>
      <c r="L31" s="18"/>
      <c r="M31" s="18"/>
      <c r="N31" s="18"/>
      <c r="O31" s="18"/>
      <c r="P31" s="18"/>
      <c r="Q31" s="46"/>
      <c r="R31" s="46"/>
      <c r="S31" s="46"/>
      <c r="T31" s="46"/>
      <c r="U31" s="46"/>
      <c r="V31" s="18"/>
      <c r="W31" s="18"/>
      <c r="X31" s="18"/>
      <c r="Y31" s="18"/>
      <c r="Z31" s="59"/>
      <c r="AA31" s="18"/>
      <c r="AB31" s="18"/>
      <c r="AC31" s="34"/>
      <c r="AD31" s="18"/>
      <c r="AE31" s="18"/>
      <c r="AF31" s="18"/>
      <c r="AG31" s="18"/>
      <c r="AH31" s="18"/>
      <c r="AI31" s="18"/>
    </row>
    <row r="32" spans="1:35" x14ac:dyDescent="0.25">
      <c r="A32" s="37"/>
      <c r="B32" s="57" t="s">
        <v>30</v>
      </c>
      <c r="C32" s="65"/>
      <c r="D32" s="65"/>
      <c r="E32" s="18"/>
      <c r="F32" s="65"/>
      <c r="G32" s="59"/>
      <c r="H32" s="18"/>
      <c r="I32" s="18"/>
      <c r="J32" s="66"/>
      <c r="K32" s="65"/>
      <c r="L32" s="18"/>
      <c r="M32" s="18"/>
      <c r="N32" s="18"/>
      <c r="O32" s="18"/>
      <c r="P32" s="18"/>
      <c r="Q32" s="58">
        <f>Q33+Q40+Q45</f>
        <v>168.58645000000001</v>
      </c>
      <c r="R32" s="58">
        <f>R33+R40+R45</f>
        <v>0</v>
      </c>
      <c r="S32" s="58">
        <f>S33+S40+S45</f>
        <v>138.3228</v>
      </c>
      <c r="T32" s="58">
        <f>T33+T40+T45</f>
        <v>12.298</v>
      </c>
      <c r="U32" s="58">
        <f>U33+U40+U45</f>
        <v>17.965650000000004</v>
      </c>
      <c r="V32" s="18"/>
      <c r="W32" s="18"/>
      <c r="X32" s="18"/>
      <c r="Y32" s="18"/>
      <c r="Z32" s="59"/>
      <c r="AA32" s="18"/>
      <c r="AB32" s="18"/>
      <c r="AC32" s="66"/>
      <c r="AD32" s="18"/>
      <c r="AE32" s="18"/>
      <c r="AF32" s="18"/>
      <c r="AG32" s="18"/>
      <c r="AH32" s="18"/>
      <c r="AI32" s="18"/>
    </row>
    <row r="33" spans="1:35" x14ac:dyDescent="0.25">
      <c r="A33" s="37"/>
      <c r="B33" s="63" t="s">
        <v>63</v>
      </c>
      <c r="C33" s="65"/>
      <c r="D33" s="65"/>
      <c r="E33" s="18"/>
      <c r="F33" s="65"/>
      <c r="G33" s="59"/>
      <c r="H33" s="18"/>
      <c r="I33" s="18"/>
      <c r="J33" s="86"/>
      <c r="K33" s="65"/>
      <c r="L33" s="18"/>
      <c r="M33" s="18"/>
      <c r="N33" s="18"/>
      <c r="O33" s="18"/>
      <c r="P33" s="18"/>
      <c r="Q33" s="58">
        <f>SUM(Q34:Q39)</f>
        <v>100.99765000000001</v>
      </c>
      <c r="R33" s="58">
        <f>SUM(R34:R39)</f>
        <v>0</v>
      </c>
      <c r="S33" s="58">
        <f>SUM(S34:S39)</f>
        <v>82.445999999999998</v>
      </c>
      <c r="T33" s="58">
        <f>SUM(T34:T39)</f>
        <v>10.198</v>
      </c>
      <c r="U33" s="58">
        <f>SUM(U34:U39)</f>
        <v>8.35365</v>
      </c>
      <c r="V33" s="18"/>
      <c r="W33" s="18"/>
      <c r="X33" s="18"/>
      <c r="Y33" s="18"/>
      <c r="Z33" s="59"/>
      <c r="AA33" s="18"/>
      <c r="AB33" s="18"/>
      <c r="AC33" s="66"/>
      <c r="AD33" s="18"/>
      <c r="AE33" s="18"/>
      <c r="AF33" s="18"/>
      <c r="AG33" s="18"/>
      <c r="AH33" s="18"/>
      <c r="AI33" s="18"/>
    </row>
    <row r="34" spans="1:35" ht="31.5" x14ac:dyDescent="0.25">
      <c r="A34" s="37" t="s">
        <v>134</v>
      </c>
      <c r="B34" s="36" t="s">
        <v>133</v>
      </c>
      <c r="C34" s="65"/>
      <c r="D34" s="65"/>
      <c r="E34" s="18"/>
      <c r="F34" s="65"/>
      <c r="G34" s="59">
        <v>2013</v>
      </c>
      <c r="H34" s="18">
        <v>25</v>
      </c>
      <c r="I34" s="30" t="s">
        <v>54</v>
      </c>
      <c r="J34" s="30" t="s">
        <v>132</v>
      </c>
      <c r="K34" s="65"/>
      <c r="L34" s="18"/>
      <c r="M34" s="18"/>
      <c r="N34" s="18"/>
      <c r="O34" s="18"/>
      <c r="P34" s="18"/>
      <c r="Q34" s="46">
        <f>SUM(R34:U34)</f>
        <v>26.6265</v>
      </c>
      <c r="R34" s="46"/>
      <c r="S34" s="46">
        <v>25.63</v>
      </c>
      <c r="T34" s="46"/>
      <c r="U34" s="46">
        <v>0.99650000000000005</v>
      </c>
      <c r="V34" s="18"/>
      <c r="W34" s="18"/>
      <c r="X34" s="18"/>
      <c r="Y34" s="18"/>
      <c r="Z34" s="59"/>
      <c r="AA34" s="18"/>
      <c r="AB34" s="18"/>
      <c r="AC34" s="66"/>
      <c r="AD34" s="18"/>
      <c r="AE34" s="18"/>
      <c r="AF34" s="18"/>
      <c r="AG34" s="18"/>
      <c r="AH34" s="18"/>
      <c r="AI34" s="18"/>
    </row>
    <row r="35" spans="1:35" ht="31.5" x14ac:dyDescent="0.25">
      <c r="A35" s="37" t="s">
        <v>131</v>
      </c>
      <c r="B35" s="36" t="s">
        <v>130</v>
      </c>
      <c r="C35" s="65"/>
      <c r="D35" s="65"/>
      <c r="E35" s="18"/>
      <c r="F35" s="65"/>
      <c r="G35" s="59">
        <v>2013</v>
      </c>
      <c r="H35" s="18">
        <v>25</v>
      </c>
      <c r="I35" s="30" t="s">
        <v>14</v>
      </c>
      <c r="J35" s="69"/>
      <c r="K35" s="65"/>
      <c r="L35" s="18"/>
      <c r="M35" s="18"/>
      <c r="N35" s="18"/>
      <c r="O35" s="18"/>
      <c r="P35" s="18"/>
      <c r="Q35" s="46">
        <f>SUM(R35:U35)</f>
        <v>29.0749</v>
      </c>
      <c r="R35" s="46"/>
      <c r="S35" s="46">
        <v>25.899000000000001</v>
      </c>
      <c r="T35" s="46"/>
      <c r="U35" s="46">
        <v>3.1758999999999999</v>
      </c>
      <c r="V35" s="18"/>
      <c r="W35" s="18"/>
      <c r="X35" s="18"/>
      <c r="Y35" s="18"/>
      <c r="Z35" s="59"/>
      <c r="AA35" s="18"/>
      <c r="AB35" s="18"/>
      <c r="AC35" s="66"/>
      <c r="AD35" s="18"/>
      <c r="AE35" s="18"/>
      <c r="AF35" s="18"/>
      <c r="AG35" s="18"/>
      <c r="AH35" s="18"/>
      <c r="AI35" s="18"/>
    </row>
    <row r="36" spans="1:35" ht="53.25" customHeight="1" x14ac:dyDescent="0.25">
      <c r="A36" s="37" t="s">
        <v>129</v>
      </c>
      <c r="B36" s="76" t="s">
        <v>128</v>
      </c>
      <c r="C36" s="65"/>
      <c r="D36" s="65"/>
      <c r="E36" s="18"/>
      <c r="F36" s="65"/>
      <c r="G36" s="59">
        <v>2018</v>
      </c>
      <c r="H36" s="18">
        <v>25</v>
      </c>
      <c r="I36" s="30" t="s">
        <v>127</v>
      </c>
      <c r="J36" s="30"/>
      <c r="K36" s="65"/>
      <c r="L36" s="18"/>
      <c r="M36" s="18"/>
      <c r="N36" s="18"/>
      <c r="O36" s="18"/>
      <c r="P36" s="18"/>
      <c r="Q36" s="46">
        <f>SUM(R36:U36)</f>
        <v>0.108</v>
      </c>
      <c r="R36" s="46"/>
      <c r="S36" s="46"/>
      <c r="T36" s="46"/>
      <c r="U36" s="46">
        <v>0.108</v>
      </c>
      <c r="V36" s="18"/>
      <c r="W36" s="18"/>
      <c r="X36" s="18"/>
      <c r="Y36" s="18"/>
      <c r="Z36" s="59"/>
      <c r="AA36" s="18"/>
      <c r="AB36" s="18"/>
      <c r="AC36" s="69"/>
      <c r="AD36" s="18"/>
      <c r="AE36" s="18"/>
      <c r="AF36" s="18"/>
      <c r="AG36" s="18"/>
      <c r="AH36" s="18"/>
      <c r="AI36" s="18"/>
    </row>
    <row r="37" spans="1:35" ht="29.25" customHeight="1" x14ac:dyDescent="0.25">
      <c r="A37" s="37" t="s">
        <v>126</v>
      </c>
      <c r="B37" s="36" t="s">
        <v>125</v>
      </c>
      <c r="C37" s="65"/>
      <c r="D37" s="65"/>
      <c r="E37" s="18"/>
      <c r="F37" s="65"/>
      <c r="G37" s="59">
        <v>2012</v>
      </c>
      <c r="H37" s="18">
        <v>25</v>
      </c>
      <c r="I37" s="81" t="s">
        <v>118</v>
      </c>
      <c r="J37" s="30"/>
      <c r="K37" s="65"/>
      <c r="L37" s="18"/>
      <c r="M37" s="18"/>
      <c r="N37" s="18"/>
      <c r="O37" s="18"/>
      <c r="P37" s="18"/>
      <c r="Q37" s="46">
        <f>SUM(R37:U37)</f>
        <v>0.86599999999999999</v>
      </c>
      <c r="R37" s="46"/>
      <c r="S37" s="46">
        <v>0.86599999999999999</v>
      </c>
      <c r="T37" s="46"/>
      <c r="U37" s="46"/>
      <c r="V37" s="18"/>
      <c r="W37" s="18"/>
      <c r="X37" s="18"/>
      <c r="Y37" s="18"/>
      <c r="Z37" s="59"/>
      <c r="AA37" s="18"/>
      <c r="AB37" s="18"/>
      <c r="AC37" s="69"/>
      <c r="AD37" s="18"/>
      <c r="AE37" s="18"/>
      <c r="AF37" s="18"/>
      <c r="AG37" s="18"/>
      <c r="AH37" s="18"/>
      <c r="AI37" s="18"/>
    </row>
    <row r="38" spans="1:35" ht="31.5" customHeight="1" x14ac:dyDescent="0.25">
      <c r="A38" s="37" t="s">
        <v>124</v>
      </c>
      <c r="B38" s="36" t="s">
        <v>123</v>
      </c>
      <c r="C38" s="65"/>
      <c r="D38" s="65"/>
      <c r="E38" s="18"/>
      <c r="F38" s="65"/>
      <c r="G38" s="59">
        <v>2013</v>
      </c>
      <c r="H38" s="18">
        <v>25</v>
      </c>
      <c r="I38" s="84"/>
      <c r="J38" s="34"/>
      <c r="K38" s="65"/>
      <c r="L38" s="18"/>
      <c r="M38" s="18"/>
      <c r="N38" s="18"/>
      <c r="O38" s="18"/>
      <c r="P38" s="18"/>
      <c r="Q38" s="46">
        <f>SUM(R38:U38)</f>
        <v>30.779250000000001</v>
      </c>
      <c r="R38" s="46"/>
      <c r="S38" s="46">
        <v>18.007000000000001</v>
      </c>
      <c r="T38" s="46">
        <v>10.198</v>
      </c>
      <c r="U38" s="46">
        <v>2.5742500000000001</v>
      </c>
      <c r="V38" s="18"/>
      <c r="W38" s="18"/>
      <c r="X38" s="18"/>
      <c r="Y38" s="18"/>
      <c r="Z38" s="59"/>
      <c r="AA38" s="18"/>
      <c r="AB38" s="18"/>
      <c r="AC38" s="34"/>
      <c r="AD38" s="18"/>
      <c r="AE38" s="18"/>
      <c r="AF38" s="18"/>
      <c r="AG38" s="18"/>
      <c r="AH38" s="18"/>
      <c r="AI38" s="18"/>
    </row>
    <row r="39" spans="1:35" x14ac:dyDescent="0.25">
      <c r="A39" s="37" t="s">
        <v>122</v>
      </c>
      <c r="B39" s="85" t="s">
        <v>121</v>
      </c>
      <c r="C39" s="65"/>
      <c r="D39" s="65"/>
      <c r="E39" s="18"/>
      <c r="F39" s="65"/>
      <c r="G39" s="59">
        <v>2013</v>
      </c>
      <c r="H39" s="18">
        <v>25</v>
      </c>
      <c r="I39" s="84"/>
      <c r="J39" s="34"/>
      <c r="K39" s="65"/>
      <c r="L39" s="18"/>
      <c r="M39" s="18"/>
      <c r="N39" s="18"/>
      <c r="O39" s="18"/>
      <c r="P39" s="18"/>
      <c r="Q39" s="46">
        <f>SUM(R39:U39)</f>
        <v>13.543000000000001</v>
      </c>
      <c r="R39" s="46"/>
      <c r="S39" s="46">
        <v>12.044</v>
      </c>
      <c r="T39" s="46"/>
      <c r="U39" s="46">
        <v>1.4990000000000001</v>
      </c>
      <c r="V39" s="18"/>
      <c r="W39" s="18"/>
      <c r="X39" s="18"/>
      <c r="Y39" s="18"/>
      <c r="Z39" s="59"/>
      <c r="AA39" s="18"/>
      <c r="AB39" s="18"/>
      <c r="AC39" s="34"/>
      <c r="AD39" s="18"/>
      <c r="AE39" s="18"/>
      <c r="AF39" s="18"/>
      <c r="AG39" s="18"/>
      <c r="AH39" s="18"/>
      <c r="AI39" s="18"/>
    </row>
    <row r="40" spans="1:35" ht="18.75" x14ac:dyDescent="0.25">
      <c r="A40" s="77"/>
      <c r="B40" s="51" t="s">
        <v>95</v>
      </c>
      <c r="C40" s="65"/>
      <c r="D40" s="65"/>
      <c r="E40" s="18"/>
      <c r="F40" s="65"/>
      <c r="G40" s="59"/>
      <c r="H40" s="18"/>
      <c r="I40" s="18"/>
      <c r="J40" s="66"/>
      <c r="K40" s="65"/>
      <c r="L40" s="18"/>
      <c r="M40" s="18"/>
      <c r="N40" s="18"/>
      <c r="O40" s="18"/>
      <c r="P40" s="18"/>
      <c r="Q40" s="58">
        <f>SUM(Q41:Q44)</f>
        <v>67.588800000000006</v>
      </c>
      <c r="R40" s="58">
        <f>SUM(R41:R44)</f>
        <v>0</v>
      </c>
      <c r="S40" s="62">
        <f>SUM(S41:S44)</f>
        <v>55.876800000000003</v>
      </c>
      <c r="T40" s="62">
        <f>SUM(T41:T44)</f>
        <v>2.1</v>
      </c>
      <c r="U40" s="62">
        <f>SUM(U41:U44)</f>
        <v>9.6120000000000019</v>
      </c>
      <c r="V40" s="18"/>
      <c r="W40" s="18"/>
      <c r="X40" s="18"/>
      <c r="Y40" s="18"/>
      <c r="Z40" s="59"/>
      <c r="AA40" s="18"/>
      <c r="AB40" s="18"/>
      <c r="AC40" s="66"/>
      <c r="AD40" s="18"/>
      <c r="AE40" s="18"/>
      <c r="AF40" s="18"/>
      <c r="AG40" s="18"/>
      <c r="AH40" s="18"/>
      <c r="AI40" s="18"/>
    </row>
    <row r="41" spans="1:35" ht="31.5" x14ac:dyDescent="0.25">
      <c r="A41" s="37" t="s">
        <v>120</v>
      </c>
      <c r="B41" s="80" t="s">
        <v>119</v>
      </c>
      <c r="C41" s="65"/>
      <c r="D41" s="65"/>
      <c r="E41" s="18"/>
      <c r="F41" s="65"/>
      <c r="G41" s="59">
        <v>2013</v>
      </c>
      <c r="H41" s="18">
        <v>25</v>
      </c>
      <c r="I41" s="81" t="s">
        <v>118</v>
      </c>
      <c r="J41" s="34"/>
      <c r="K41" s="65"/>
      <c r="L41" s="18"/>
      <c r="M41" s="18"/>
      <c r="N41" s="18"/>
      <c r="O41" s="18"/>
      <c r="P41" s="18"/>
      <c r="Q41" s="33">
        <f>SUM(R41:U41)</f>
        <v>22.9968</v>
      </c>
      <c r="R41" s="46"/>
      <c r="S41" s="46">
        <v>16.004799999999999</v>
      </c>
      <c r="T41" s="46">
        <v>2.1</v>
      </c>
      <c r="U41" s="46">
        <v>4.8920000000000003</v>
      </c>
      <c r="V41" s="18"/>
      <c r="W41" s="18"/>
      <c r="X41" s="18"/>
      <c r="Y41" s="18"/>
      <c r="Z41" s="59"/>
      <c r="AA41" s="18"/>
      <c r="AB41" s="18"/>
      <c r="AC41" s="34"/>
      <c r="AD41" s="18"/>
      <c r="AE41" s="18"/>
      <c r="AF41" s="18"/>
      <c r="AG41" s="18"/>
      <c r="AH41" s="18"/>
      <c r="AI41" s="18"/>
    </row>
    <row r="42" spans="1:35" ht="22.5" customHeight="1" x14ac:dyDescent="0.25">
      <c r="A42" s="37" t="s">
        <v>117</v>
      </c>
      <c r="B42" s="83" t="s">
        <v>116</v>
      </c>
      <c r="C42" s="65"/>
      <c r="D42" s="65"/>
      <c r="E42" s="18"/>
      <c r="F42" s="65"/>
      <c r="G42" s="59">
        <v>2012</v>
      </c>
      <c r="H42" s="18">
        <v>25</v>
      </c>
      <c r="I42" s="81"/>
      <c r="J42" s="34"/>
      <c r="K42" s="65"/>
      <c r="L42" s="18"/>
      <c r="M42" s="18"/>
      <c r="N42" s="18"/>
      <c r="O42" s="18"/>
      <c r="P42" s="18"/>
      <c r="Q42" s="33">
        <f>SUM(R42:U42)</f>
        <v>7.71</v>
      </c>
      <c r="R42" s="46"/>
      <c r="S42" s="46">
        <v>7.71</v>
      </c>
      <c r="T42" s="46"/>
      <c r="U42" s="46"/>
      <c r="V42" s="18"/>
      <c r="W42" s="18"/>
      <c r="X42" s="18"/>
      <c r="Y42" s="18"/>
      <c r="Z42" s="59"/>
      <c r="AA42" s="18"/>
      <c r="AB42" s="18"/>
      <c r="AC42" s="34"/>
      <c r="AD42" s="18"/>
      <c r="AE42" s="18"/>
      <c r="AF42" s="18"/>
      <c r="AG42" s="18"/>
      <c r="AH42" s="18"/>
      <c r="AI42" s="18"/>
    </row>
    <row r="43" spans="1:35" ht="31.5" x14ac:dyDescent="0.25">
      <c r="A43" s="37" t="s">
        <v>115</v>
      </c>
      <c r="B43" s="83" t="s">
        <v>114</v>
      </c>
      <c r="C43" s="65"/>
      <c r="D43" s="65"/>
      <c r="E43" s="18"/>
      <c r="F43" s="65"/>
      <c r="G43" s="59">
        <v>2013</v>
      </c>
      <c r="H43" s="18">
        <v>25</v>
      </c>
      <c r="I43" s="81"/>
      <c r="J43" s="34"/>
      <c r="K43" s="65"/>
      <c r="L43" s="18"/>
      <c r="M43" s="18"/>
      <c r="N43" s="18"/>
      <c r="O43" s="18"/>
      <c r="P43" s="18"/>
      <c r="Q43" s="33">
        <f>SUM(R43:U43)</f>
        <v>11.639999999999999</v>
      </c>
      <c r="R43" s="46"/>
      <c r="S43" s="46">
        <v>9.2929999999999993</v>
      </c>
      <c r="T43" s="46"/>
      <c r="U43" s="46">
        <v>2.347</v>
      </c>
      <c r="V43" s="18"/>
      <c r="W43" s="18"/>
      <c r="X43" s="18"/>
      <c r="Y43" s="18"/>
      <c r="Z43" s="59"/>
      <c r="AA43" s="18"/>
      <c r="AB43" s="18"/>
      <c r="AC43" s="34"/>
      <c r="AD43" s="18"/>
      <c r="AE43" s="18"/>
      <c r="AF43" s="18"/>
      <c r="AG43" s="18"/>
      <c r="AH43" s="18"/>
      <c r="AI43" s="18"/>
    </row>
    <row r="44" spans="1:35" x14ac:dyDescent="0.25">
      <c r="A44" s="37" t="s">
        <v>113</v>
      </c>
      <c r="B44" s="82" t="s">
        <v>112</v>
      </c>
      <c r="C44" s="65"/>
      <c r="D44" s="65"/>
      <c r="E44" s="18"/>
      <c r="F44" s="65"/>
      <c r="G44" s="59">
        <v>2013</v>
      </c>
      <c r="H44" s="18">
        <v>25</v>
      </c>
      <c r="I44" s="81"/>
      <c r="J44" s="34"/>
      <c r="K44" s="65"/>
      <c r="L44" s="18"/>
      <c r="M44" s="18"/>
      <c r="N44" s="18"/>
      <c r="O44" s="18"/>
      <c r="P44" s="18"/>
      <c r="Q44" s="33">
        <f>SUM(R44:U44)</f>
        <v>25.242000000000001</v>
      </c>
      <c r="R44" s="46"/>
      <c r="S44" s="46">
        <v>22.869</v>
      </c>
      <c r="T44" s="46"/>
      <c r="U44" s="46">
        <v>2.3730000000000002</v>
      </c>
      <c r="V44" s="18"/>
      <c r="W44" s="18"/>
      <c r="X44" s="18"/>
      <c r="Y44" s="18"/>
      <c r="Z44" s="59"/>
      <c r="AA44" s="18"/>
      <c r="AB44" s="18"/>
      <c r="AC44" s="34"/>
      <c r="AD44" s="18"/>
      <c r="AE44" s="18"/>
      <c r="AF44" s="18"/>
      <c r="AG44" s="18"/>
      <c r="AH44" s="18"/>
      <c r="AI44" s="18"/>
    </row>
    <row r="45" spans="1:35" ht="18.75" x14ac:dyDescent="0.25">
      <c r="A45" s="77"/>
      <c r="B45" s="51" t="s">
        <v>93</v>
      </c>
      <c r="C45" s="65"/>
      <c r="D45" s="65"/>
      <c r="E45" s="18"/>
      <c r="F45" s="65"/>
      <c r="G45" s="59"/>
      <c r="H45" s="18"/>
      <c r="I45" s="18"/>
      <c r="J45" s="34"/>
      <c r="K45" s="65"/>
      <c r="L45" s="18"/>
      <c r="M45" s="18"/>
      <c r="N45" s="18"/>
      <c r="O45" s="18"/>
      <c r="P45" s="18"/>
      <c r="Q45" s="46"/>
      <c r="R45" s="46"/>
      <c r="S45" s="46"/>
      <c r="T45" s="46"/>
      <c r="U45" s="46"/>
      <c r="V45" s="18"/>
      <c r="W45" s="18"/>
      <c r="X45" s="18"/>
      <c r="Y45" s="18"/>
      <c r="Z45" s="59"/>
      <c r="AA45" s="18"/>
      <c r="AB45" s="18"/>
      <c r="AC45" s="34"/>
      <c r="AD45" s="18"/>
      <c r="AE45" s="18"/>
      <c r="AF45" s="18"/>
      <c r="AG45" s="18"/>
      <c r="AH45" s="18"/>
      <c r="AI45" s="18"/>
    </row>
    <row r="46" spans="1:35" ht="31.5" x14ac:dyDescent="0.25">
      <c r="A46" s="52" t="s">
        <v>111</v>
      </c>
      <c r="B46" s="54" t="s">
        <v>61</v>
      </c>
      <c r="C46" s="65"/>
      <c r="D46" s="65"/>
      <c r="E46" s="18"/>
      <c r="F46" s="65"/>
      <c r="G46" s="59"/>
      <c r="H46" s="18"/>
      <c r="I46" s="18"/>
      <c r="J46" s="34"/>
      <c r="K46" s="65"/>
      <c r="L46" s="18"/>
      <c r="M46" s="18"/>
      <c r="N46" s="18"/>
      <c r="O46" s="18"/>
      <c r="P46" s="18"/>
      <c r="Q46" s="58">
        <f>Q47</f>
        <v>45.570999999999998</v>
      </c>
      <c r="R46" s="58">
        <f>R47</f>
        <v>0</v>
      </c>
      <c r="S46" s="58">
        <f>S47</f>
        <v>33.372</v>
      </c>
      <c r="T46" s="58">
        <f>T47</f>
        <v>12.199</v>
      </c>
      <c r="U46" s="58">
        <f>U47</f>
        <v>0</v>
      </c>
      <c r="V46" s="18"/>
      <c r="W46" s="18"/>
      <c r="X46" s="18"/>
      <c r="Y46" s="18"/>
      <c r="Z46" s="59"/>
      <c r="AA46" s="18"/>
      <c r="AB46" s="18"/>
      <c r="AC46" s="34"/>
      <c r="AD46" s="18"/>
      <c r="AE46" s="18"/>
      <c r="AF46" s="18"/>
      <c r="AG46" s="18"/>
      <c r="AH46" s="18"/>
      <c r="AI46" s="18"/>
    </row>
    <row r="47" spans="1:35" x14ac:dyDescent="0.25">
      <c r="A47" s="37" t="s">
        <v>110</v>
      </c>
      <c r="B47" s="35" t="s">
        <v>109</v>
      </c>
      <c r="C47" s="65"/>
      <c r="D47" s="65"/>
      <c r="E47" s="18"/>
      <c r="F47" s="65"/>
      <c r="G47" s="59"/>
      <c r="H47" s="18"/>
      <c r="I47" s="18"/>
      <c r="J47" s="34"/>
      <c r="K47" s="65"/>
      <c r="L47" s="18"/>
      <c r="M47" s="18"/>
      <c r="N47" s="18"/>
      <c r="O47" s="18"/>
      <c r="P47" s="18"/>
      <c r="Q47" s="33">
        <f>SUM(R47:U47)</f>
        <v>45.570999999999998</v>
      </c>
      <c r="R47" s="46"/>
      <c r="S47" s="46">
        <v>33.372</v>
      </c>
      <c r="T47" s="46">
        <v>12.199</v>
      </c>
      <c r="U47" s="46"/>
      <c r="V47" s="18"/>
      <c r="W47" s="18"/>
      <c r="X47" s="18"/>
      <c r="Y47" s="18"/>
      <c r="Z47" s="59"/>
      <c r="AA47" s="18"/>
      <c r="AB47" s="18"/>
      <c r="AC47" s="34"/>
      <c r="AD47" s="18"/>
      <c r="AE47" s="18"/>
      <c r="AF47" s="18"/>
      <c r="AG47" s="18"/>
      <c r="AH47" s="18"/>
      <c r="AI47" s="18"/>
    </row>
    <row r="48" spans="1:35" x14ac:dyDescent="0.25">
      <c r="A48" s="52" t="s">
        <v>108</v>
      </c>
      <c r="B48" s="54" t="s">
        <v>59</v>
      </c>
      <c r="C48" s="65"/>
      <c r="D48" s="65"/>
      <c r="E48" s="18"/>
      <c r="F48" s="65"/>
      <c r="G48" s="59"/>
      <c r="H48" s="18"/>
      <c r="I48" s="18"/>
      <c r="J48" s="34"/>
      <c r="K48" s="65"/>
      <c r="L48" s="18"/>
      <c r="M48" s="18"/>
      <c r="N48" s="18"/>
      <c r="O48" s="18"/>
      <c r="P48" s="18"/>
      <c r="Q48" s="58"/>
      <c r="R48" s="58"/>
      <c r="S48" s="58"/>
      <c r="T48" s="58"/>
      <c r="U48" s="58"/>
      <c r="V48" s="58" t="e">
        <f>SUM(#REF!)</f>
        <v>#REF!</v>
      </c>
      <c r="W48" s="58" t="e">
        <f>SUM(#REF!)</f>
        <v>#REF!</v>
      </c>
      <c r="X48" s="58" t="e">
        <f>SUM(#REF!)</f>
        <v>#REF!</v>
      </c>
      <c r="Y48" s="58" t="e">
        <f>SUM(#REF!)</f>
        <v>#REF!</v>
      </c>
      <c r="Z48" s="59"/>
      <c r="AA48" s="18"/>
      <c r="AB48" s="18"/>
      <c r="AC48" s="34"/>
      <c r="AD48" s="18"/>
      <c r="AE48" s="18"/>
      <c r="AF48" s="18"/>
      <c r="AG48" s="18"/>
      <c r="AH48" s="18"/>
      <c r="AI48" s="18"/>
    </row>
    <row r="49" spans="1:35" ht="31.5" x14ac:dyDescent="0.25">
      <c r="A49" s="52" t="s">
        <v>107</v>
      </c>
      <c r="B49" s="63" t="s">
        <v>106</v>
      </c>
      <c r="C49" s="65"/>
      <c r="D49" s="65"/>
      <c r="E49" s="18"/>
      <c r="F49" s="65"/>
      <c r="G49" s="59"/>
      <c r="H49" s="18"/>
      <c r="I49" s="18"/>
      <c r="J49" s="34"/>
      <c r="K49" s="65"/>
      <c r="L49" s="18"/>
      <c r="M49" s="18"/>
      <c r="N49" s="18"/>
      <c r="O49" s="18"/>
      <c r="P49" s="18"/>
      <c r="Q49" s="58">
        <f>SUM(Q50:Q50)</f>
        <v>0.96399999999999997</v>
      </c>
      <c r="R49" s="58">
        <f>SUM(R50:R50)</f>
        <v>0</v>
      </c>
      <c r="S49" s="58">
        <f>SUM(S50:S50)</f>
        <v>0.59</v>
      </c>
      <c r="T49" s="58">
        <f>SUM(T50:T50)</f>
        <v>0.374</v>
      </c>
      <c r="U49" s="58">
        <f>SUM(U50:U50)</f>
        <v>0</v>
      </c>
      <c r="V49" s="18"/>
      <c r="W49" s="18"/>
      <c r="X49" s="18"/>
      <c r="Y49" s="18"/>
      <c r="Z49" s="59"/>
      <c r="AA49" s="18"/>
      <c r="AB49" s="18"/>
      <c r="AC49" s="34"/>
      <c r="AD49" s="18"/>
      <c r="AE49" s="18"/>
      <c r="AF49" s="18"/>
      <c r="AG49" s="18"/>
      <c r="AH49" s="18"/>
      <c r="AI49" s="18"/>
    </row>
    <row r="50" spans="1:35" x14ac:dyDescent="0.25">
      <c r="A50" s="37" t="s">
        <v>105</v>
      </c>
      <c r="B50" s="80" t="s">
        <v>104</v>
      </c>
      <c r="C50" s="65"/>
      <c r="D50" s="65"/>
      <c r="E50" s="18"/>
      <c r="F50" s="65"/>
      <c r="G50" s="59"/>
      <c r="H50" s="18"/>
      <c r="I50" s="18"/>
      <c r="J50" s="53"/>
      <c r="K50" s="65"/>
      <c r="L50" s="18"/>
      <c r="M50" s="18"/>
      <c r="N50" s="18"/>
      <c r="O50" s="18"/>
      <c r="P50" s="18"/>
      <c r="Q50" s="33">
        <f>SUM(R50:U50)</f>
        <v>0.96399999999999997</v>
      </c>
      <c r="R50" s="46"/>
      <c r="S50" s="46">
        <v>0.59</v>
      </c>
      <c r="T50" s="46">
        <v>0.374</v>
      </c>
      <c r="U50" s="46"/>
      <c r="V50" s="18"/>
      <c r="W50" s="18"/>
      <c r="X50" s="18"/>
      <c r="Y50" s="18"/>
      <c r="Z50" s="59"/>
      <c r="AA50" s="18"/>
      <c r="AB50" s="18"/>
      <c r="AC50" s="53"/>
      <c r="AD50" s="18"/>
      <c r="AE50" s="18"/>
      <c r="AF50" s="18"/>
      <c r="AG50" s="18"/>
      <c r="AH50" s="18"/>
      <c r="AI50" s="18"/>
    </row>
    <row r="51" spans="1:35" x14ac:dyDescent="0.25">
      <c r="A51" s="52" t="s">
        <v>103</v>
      </c>
      <c r="B51" s="63" t="s">
        <v>102</v>
      </c>
      <c r="C51" s="65"/>
      <c r="D51" s="65"/>
      <c r="E51" s="18"/>
      <c r="F51" s="65"/>
      <c r="G51" s="59"/>
      <c r="H51" s="18"/>
      <c r="I51" s="18"/>
      <c r="J51" s="53"/>
      <c r="K51" s="65"/>
      <c r="L51" s="18"/>
      <c r="M51" s="18"/>
      <c r="N51" s="18"/>
      <c r="O51" s="18"/>
      <c r="P51" s="18"/>
      <c r="Q51" s="58">
        <f>SUM(Q52:Q53)</f>
        <v>6.7990000000000004</v>
      </c>
      <c r="R51" s="58">
        <f>SUM(R52:R53)</f>
        <v>0</v>
      </c>
      <c r="S51" s="58">
        <f>SUM(S52:S53)</f>
        <v>6.7990000000000004</v>
      </c>
      <c r="T51" s="58">
        <f>SUM(T52:T53)</f>
        <v>0</v>
      </c>
      <c r="U51" s="58">
        <f>SUM(U52:U53)</f>
        <v>0</v>
      </c>
      <c r="V51" s="18"/>
      <c r="W51" s="18"/>
      <c r="X51" s="18"/>
      <c r="Y51" s="18"/>
      <c r="Z51" s="59"/>
      <c r="AA51" s="18"/>
      <c r="AB51" s="18"/>
      <c r="AC51" s="53"/>
      <c r="AD51" s="18"/>
      <c r="AE51" s="18"/>
      <c r="AF51" s="18"/>
      <c r="AG51" s="18"/>
      <c r="AH51" s="18"/>
      <c r="AI51" s="18"/>
    </row>
    <row r="52" spans="1:35" ht="31.5" x14ac:dyDescent="0.25">
      <c r="A52" s="37" t="s">
        <v>101</v>
      </c>
      <c r="B52" s="71" t="s">
        <v>100</v>
      </c>
      <c r="C52" s="65"/>
      <c r="D52" s="65"/>
      <c r="E52" s="18"/>
      <c r="F52" s="65"/>
      <c r="G52" s="59"/>
      <c r="H52" s="18"/>
      <c r="I52" s="18"/>
      <c r="J52" s="53"/>
      <c r="K52" s="65"/>
      <c r="L52" s="18"/>
      <c r="M52" s="18"/>
      <c r="N52" s="18"/>
      <c r="O52" s="18"/>
      <c r="P52" s="18"/>
      <c r="Q52" s="33">
        <f>SUM(R52:U52)</f>
        <v>5.4420000000000002</v>
      </c>
      <c r="R52" s="46"/>
      <c r="S52" s="46">
        <v>5.4420000000000002</v>
      </c>
      <c r="T52" s="46"/>
      <c r="U52" s="46"/>
      <c r="V52" s="18"/>
      <c r="W52" s="18"/>
      <c r="X52" s="18"/>
      <c r="Y52" s="18"/>
      <c r="Z52" s="59"/>
      <c r="AA52" s="18"/>
      <c r="AB52" s="18"/>
      <c r="AC52" s="53"/>
      <c r="AD52" s="18"/>
      <c r="AE52" s="18"/>
      <c r="AF52" s="18"/>
      <c r="AG52" s="18"/>
      <c r="AH52" s="18"/>
      <c r="AI52" s="18"/>
    </row>
    <row r="53" spans="1:35" ht="47.25" x14ac:dyDescent="0.25">
      <c r="A53" s="37" t="s">
        <v>99</v>
      </c>
      <c r="B53" s="71" t="s">
        <v>98</v>
      </c>
      <c r="C53" s="65"/>
      <c r="D53" s="65"/>
      <c r="E53" s="18"/>
      <c r="F53" s="65"/>
      <c r="G53" s="59"/>
      <c r="H53" s="18"/>
      <c r="I53" s="18"/>
      <c r="J53" s="53"/>
      <c r="K53" s="65"/>
      <c r="L53" s="18"/>
      <c r="M53" s="18"/>
      <c r="N53" s="18"/>
      <c r="O53" s="18"/>
      <c r="P53" s="18"/>
      <c r="Q53" s="33">
        <f>SUM(R53:U53)</f>
        <v>1.357</v>
      </c>
      <c r="R53" s="46"/>
      <c r="S53" s="46">
        <v>1.357</v>
      </c>
      <c r="T53" s="46"/>
      <c r="U53" s="46"/>
      <c r="V53" s="18"/>
      <c r="W53" s="18"/>
      <c r="X53" s="18"/>
      <c r="Y53" s="18"/>
      <c r="Z53" s="59"/>
      <c r="AA53" s="18"/>
      <c r="AB53" s="18"/>
      <c r="AC53" s="53"/>
      <c r="AD53" s="18"/>
      <c r="AE53" s="18"/>
      <c r="AF53" s="18"/>
      <c r="AG53" s="18"/>
      <c r="AH53" s="18"/>
      <c r="AI53" s="18"/>
    </row>
    <row r="54" spans="1:35" ht="31.5" x14ac:dyDescent="0.25">
      <c r="A54" s="52" t="s">
        <v>97</v>
      </c>
      <c r="B54" s="63" t="s">
        <v>96</v>
      </c>
      <c r="C54" s="65"/>
      <c r="D54" s="65"/>
      <c r="E54" s="18"/>
      <c r="F54" s="65"/>
      <c r="G54" s="59"/>
      <c r="H54" s="18"/>
      <c r="I54" s="18"/>
      <c r="J54" s="53"/>
      <c r="K54" s="65"/>
      <c r="L54" s="18"/>
      <c r="M54" s="18"/>
      <c r="N54" s="18"/>
      <c r="O54" s="18"/>
      <c r="P54" s="18"/>
      <c r="Q54" s="46"/>
      <c r="R54" s="46"/>
      <c r="S54" s="46"/>
      <c r="T54" s="46"/>
      <c r="U54" s="46"/>
      <c r="V54" s="18"/>
      <c r="W54" s="18"/>
      <c r="X54" s="18"/>
      <c r="Y54" s="18"/>
      <c r="Z54" s="59"/>
      <c r="AA54" s="18"/>
      <c r="AB54" s="18"/>
      <c r="AC54" s="53"/>
      <c r="AD54" s="18"/>
      <c r="AE54" s="18"/>
      <c r="AF54" s="18"/>
      <c r="AG54" s="18"/>
      <c r="AH54" s="18"/>
      <c r="AI54" s="18"/>
    </row>
    <row r="55" spans="1:35" hidden="1" x14ac:dyDescent="0.25">
      <c r="A55" s="78"/>
      <c r="B55" s="79" t="s">
        <v>30</v>
      </c>
      <c r="C55" s="65"/>
      <c r="D55" s="65"/>
      <c r="E55" s="18"/>
      <c r="F55" s="65"/>
      <c r="G55" s="59"/>
      <c r="H55" s="18"/>
      <c r="I55" s="18"/>
      <c r="J55" s="53"/>
      <c r="K55" s="65"/>
      <c r="L55" s="18"/>
      <c r="M55" s="18"/>
      <c r="N55" s="18"/>
      <c r="O55" s="18"/>
      <c r="P55" s="18"/>
      <c r="Q55" s="46"/>
      <c r="R55" s="46"/>
      <c r="S55" s="46"/>
      <c r="T55" s="46"/>
      <c r="U55" s="46"/>
      <c r="V55" s="18"/>
      <c r="W55" s="18"/>
      <c r="X55" s="18"/>
      <c r="Y55" s="18"/>
      <c r="Z55" s="59"/>
      <c r="AA55" s="18"/>
      <c r="AB55" s="18"/>
      <c r="AC55" s="53"/>
      <c r="AD55" s="18"/>
      <c r="AE55" s="18"/>
      <c r="AF55" s="18"/>
      <c r="AG55" s="18"/>
      <c r="AH55" s="18"/>
      <c r="AI55" s="18"/>
    </row>
    <row r="56" spans="1:35" hidden="1" x14ac:dyDescent="0.25">
      <c r="A56" s="78"/>
      <c r="B56" s="51" t="s">
        <v>29</v>
      </c>
      <c r="C56" s="65"/>
      <c r="D56" s="65"/>
      <c r="E56" s="18"/>
      <c r="F56" s="65"/>
      <c r="G56" s="59"/>
      <c r="H56" s="18"/>
      <c r="I56" s="18"/>
      <c r="J56" s="53"/>
      <c r="K56" s="65"/>
      <c r="L56" s="18"/>
      <c r="M56" s="18"/>
      <c r="N56" s="18"/>
      <c r="O56" s="18"/>
      <c r="P56" s="18"/>
      <c r="Q56" s="46"/>
      <c r="R56" s="46"/>
      <c r="S56" s="46"/>
      <c r="T56" s="46"/>
      <c r="U56" s="46"/>
      <c r="V56" s="18"/>
      <c r="W56" s="18"/>
      <c r="X56" s="18"/>
      <c r="Y56" s="18"/>
      <c r="Z56" s="59"/>
      <c r="AA56" s="18"/>
      <c r="AB56" s="18"/>
      <c r="AC56" s="53"/>
      <c r="AD56" s="18"/>
      <c r="AE56" s="18"/>
      <c r="AF56" s="18"/>
      <c r="AG56" s="18"/>
      <c r="AH56" s="18"/>
      <c r="AI56" s="18"/>
    </row>
    <row r="57" spans="1:35" hidden="1" x14ac:dyDescent="0.25">
      <c r="A57" s="78"/>
      <c r="B57" s="51" t="s">
        <v>95</v>
      </c>
      <c r="C57" s="65"/>
      <c r="D57" s="65"/>
      <c r="E57" s="18"/>
      <c r="F57" s="65"/>
      <c r="G57" s="59"/>
      <c r="H57" s="18"/>
      <c r="I57" s="18"/>
      <c r="J57" s="53"/>
      <c r="K57" s="65"/>
      <c r="L57" s="18"/>
      <c r="M57" s="18"/>
      <c r="N57" s="18"/>
      <c r="O57" s="18"/>
      <c r="P57" s="18"/>
      <c r="Q57" s="46"/>
      <c r="R57" s="46"/>
      <c r="S57" s="46"/>
      <c r="T57" s="46"/>
      <c r="U57" s="46"/>
      <c r="V57" s="18"/>
      <c r="W57" s="18"/>
      <c r="X57" s="18"/>
      <c r="Y57" s="18"/>
      <c r="Z57" s="59"/>
      <c r="AA57" s="18"/>
      <c r="AB57" s="18"/>
      <c r="AC57" s="53"/>
      <c r="AD57" s="18"/>
      <c r="AE57" s="18"/>
      <c r="AF57" s="18"/>
      <c r="AG57" s="18"/>
      <c r="AH57" s="18"/>
      <c r="AI57" s="18"/>
    </row>
    <row r="58" spans="1:35" x14ac:dyDescent="0.25">
      <c r="A58" s="52" t="s">
        <v>94</v>
      </c>
      <c r="B58" s="63" t="s">
        <v>52</v>
      </c>
      <c r="C58" s="65"/>
      <c r="D58" s="65"/>
      <c r="E58" s="18"/>
      <c r="F58" s="65"/>
      <c r="G58" s="58"/>
      <c r="H58" s="18"/>
      <c r="I58" s="18"/>
      <c r="J58" s="49"/>
      <c r="K58" s="65"/>
      <c r="L58" s="18"/>
      <c r="M58" s="18"/>
      <c r="N58" s="18"/>
      <c r="O58" s="18"/>
      <c r="P58" s="18"/>
      <c r="Q58" s="58"/>
      <c r="R58" s="58"/>
      <c r="S58" s="62"/>
      <c r="T58" s="62"/>
      <c r="U58" s="62"/>
      <c r="V58" s="18"/>
      <c r="W58" s="18"/>
      <c r="X58" s="18"/>
      <c r="Y58" s="18"/>
      <c r="Z58" s="58"/>
      <c r="AA58" s="18"/>
      <c r="AB58" s="18"/>
      <c r="AC58" s="49"/>
      <c r="AD58" s="18"/>
      <c r="AE58" s="18"/>
      <c r="AF58" s="18"/>
      <c r="AG58" s="18"/>
      <c r="AH58" s="18"/>
      <c r="AI58" s="18"/>
    </row>
    <row r="59" spans="1:35" hidden="1" x14ac:dyDescent="0.25">
      <c r="A59" s="78"/>
      <c r="B59" s="51" t="s">
        <v>51</v>
      </c>
      <c r="C59" s="65"/>
      <c r="D59" s="65"/>
      <c r="E59" s="18"/>
      <c r="F59" s="65"/>
      <c r="G59" s="59"/>
      <c r="H59" s="18"/>
      <c r="I59" s="18"/>
      <c r="J59" s="53"/>
      <c r="K59" s="65"/>
      <c r="L59" s="18"/>
      <c r="M59" s="18"/>
      <c r="N59" s="18"/>
      <c r="O59" s="18"/>
      <c r="P59" s="18"/>
      <c r="Q59" s="58"/>
      <c r="R59" s="58"/>
      <c r="S59" s="58"/>
      <c r="T59" s="58"/>
      <c r="U59" s="58"/>
      <c r="V59" s="18"/>
      <c r="W59" s="18"/>
      <c r="X59" s="18"/>
      <c r="Y59" s="18"/>
      <c r="Z59" s="59"/>
      <c r="AA59" s="18"/>
      <c r="AB59" s="18"/>
      <c r="AC59" s="53"/>
      <c r="AD59" s="18"/>
      <c r="AE59" s="18"/>
      <c r="AF59" s="18"/>
      <c r="AG59" s="18"/>
      <c r="AH59" s="18"/>
      <c r="AI59" s="18"/>
    </row>
    <row r="60" spans="1:35" hidden="1" x14ac:dyDescent="0.25">
      <c r="A60" s="78"/>
      <c r="B60" s="51" t="s">
        <v>50</v>
      </c>
      <c r="C60" s="65"/>
      <c r="D60" s="65"/>
      <c r="E60" s="18"/>
      <c r="F60" s="65"/>
      <c r="G60" s="59"/>
      <c r="H60" s="18"/>
      <c r="I60" s="18"/>
      <c r="J60" s="53"/>
      <c r="K60" s="65"/>
      <c r="L60" s="18"/>
      <c r="M60" s="18"/>
      <c r="N60" s="18"/>
      <c r="O60" s="18"/>
      <c r="P60" s="18"/>
      <c r="Q60" s="58"/>
      <c r="R60" s="58"/>
      <c r="S60" s="58"/>
      <c r="T60" s="58"/>
      <c r="U60" s="58"/>
      <c r="V60" s="18"/>
      <c r="W60" s="18"/>
      <c r="X60" s="18"/>
      <c r="Y60" s="18"/>
      <c r="Z60" s="59"/>
      <c r="AA60" s="18"/>
      <c r="AB60" s="18"/>
      <c r="AC60" s="53"/>
      <c r="AD60" s="18"/>
      <c r="AE60" s="18"/>
      <c r="AF60" s="18"/>
      <c r="AG60" s="18"/>
      <c r="AH60" s="18"/>
      <c r="AI60" s="18"/>
    </row>
    <row r="61" spans="1:35" hidden="1" x14ac:dyDescent="0.25">
      <c r="A61" s="78"/>
      <c r="B61" s="51" t="s">
        <v>49</v>
      </c>
      <c r="C61" s="65"/>
      <c r="D61" s="65"/>
      <c r="E61" s="18"/>
      <c r="F61" s="65"/>
      <c r="G61" s="59"/>
      <c r="H61" s="18"/>
      <c r="I61" s="18"/>
      <c r="J61" s="53"/>
      <c r="K61" s="65"/>
      <c r="L61" s="18"/>
      <c r="M61" s="18"/>
      <c r="N61" s="18"/>
      <c r="O61" s="18"/>
      <c r="P61" s="18"/>
      <c r="Q61" s="46"/>
      <c r="R61" s="46"/>
      <c r="S61" s="46"/>
      <c r="T61" s="46"/>
      <c r="U61" s="46"/>
      <c r="V61" s="18"/>
      <c r="W61" s="18"/>
      <c r="X61" s="18"/>
      <c r="Y61" s="18"/>
      <c r="Z61" s="59"/>
      <c r="AA61" s="18"/>
      <c r="AB61" s="18"/>
      <c r="AC61" s="53"/>
      <c r="AD61" s="18"/>
      <c r="AE61" s="18"/>
      <c r="AF61" s="18"/>
      <c r="AG61" s="18"/>
      <c r="AH61" s="18"/>
      <c r="AI61" s="18"/>
    </row>
    <row r="62" spans="1:35" hidden="1" x14ac:dyDescent="0.25">
      <c r="A62" s="78"/>
      <c r="B62" s="51" t="s">
        <v>46</v>
      </c>
      <c r="C62" s="65"/>
      <c r="D62" s="65"/>
      <c r="E62" s="18"/>
      <c r="F62" s="65"/>
      <c r="G62" s="59"/>
      <c r="H62" s="18"/>
      <c r="I62" s="18"/>
      <c r="J62" s="53"/>
      <c r="K62" s="65"/>
      <c r="L62" s="18"/>
      <c r="M62" s="18"/>
      <c r="N62" s="18"/>
      <c r="O62" s="18"/>
      <c r="P62" s="18"/>
      <c r="Q62" s="46"/>
      <c r="R62" s="46"/>
      <c r="S62" s="46"/>
      <c r="T62" s="46"/>
      <c r="U62" s="46"/>
      <c r="V62" s="18"/>
      <c r="W62" s="18"/>
      <c r="X62" s="18"/>
      <c r="Y62" s="18"/>
      <c r="Z62" s="59"/>
      <c r="AA62" s="18"/>
      <c r="AB62" s="18"/>
      <c r="AC62" s="53"/>
      <c r="AD62" s="18"/>
      <c r="AE62" s="18"/>
      <c r="AF62" s="18"/>
      <c r="AG62" s="18"/>
      <c r="AH62" s="18"/>
      <c r="AI62" s="18"/>
    </row>
    <row r="63" spans="1:35" hidden="1" x14ac:dyDescent="0.25">
      <c r="A63" s="78"/>
      <c r="B63" s="51" t="s">
        <v>45</v>
      </c>
      <c r="C63" s="65"/>
      <c r="D63" s="65"/>
      <c r="E63" s="18"/>
      <c r="F63" s="65"/>
      <c r="G63" s="59"/>
      <c r="H63" s="18"/>
      <c r="I63" s="18"/>
      <c r="J63" s="53"/>
      <c r="K63" s="65"/>
      <c r="L63" s="18"/>
      <c r="M63" s="18"/>
      <c r="N63" s="18"/>
      <c r="O63" s="18"/>
      <c r="P63" s="18"/>
      <c r="Q63" s="58"/>
      <c r="R63" s="58"/>
      <c r="S63" s="58"/>
      <c r="T63" s="58"/>
      <c r="U63" s="58"/>
      <c r="V63" s="18"/>
      <c r="W63" s="18"/>
      <c r="X63" s="18"/>
      <c r="Y63" s="18"/>
      <c r="Z63" s="59"/>
      <c r="AA63" s="18"/>
      <c r="AB63" s="18"/>
      <c r="AC63" s="53"/>
      <c r="AD63" s="18"/>
      <c r="AE63" s="18"/>
      <c r="AF63" s="18"/>
      <c r="AG63" s="18"/>
      <c r="AH63" s="18"/>
      <c r="AI63" s="18"/>
    </row>
    <row r="64" spans="1:35" ht="18.75" hidden="1" x14ac:dyDescent="0.25">
      <c r="A64" s="77"/>
      <c r="B64" s="57" t="s">
        <v>36</v>
      </c>
      <c r="C64" s="65"/>
      <c r="D64" s="65"/>
      <c r="E64" s="18"/>
      <c r="F64" s="65"/>
      <c r="G64" s="59"/>
      <c r="H64" s="18"/>
      <c r="I64" s="18"/>
      <c r="J64" s="53"/>
      <c r="K64" s="65"/>
      <c r="L64" s="18"/>
      <c r="M64" s="18"/>
      <c r="N64" s="18"/>
      <c r="O64" s="18"/>
      <c r="P64" s="18"/>
      <c r="Q64" s="46"/>
      <c r="R64" s="46"/>
      <c r="S64" s="46"/>
      <c r="T64" s="46"/>
      <c r="U64" s="46"/>
      <c r="V64" s="18"/>
      <c r="W64" s="18"/>
      <c r="X64" s="18"/>
      <c r="Y64" s="18"/>
      <c r="Z64" s="59"/>
      <c r="AA64" s="18"/>
      <c r="AB64" s="18"/>
      <c r="AC64" s="53"/>
      <c r="AD64" s="18"/>
      <c r="AE64" s="18"/>
      <c r="AF64" s="18"/>
      <c r="AG64" s="18"/>
      <c r="AH64" s="18"/>
      <c r="AI64" s="18"/>
    </row>
    <row r="65" spans="1:35" ht="18.75" hidden="1" x14ac:dyDescent="0.25">
      <c r="A65" s="77"/>
      <c r="B65" s="57" t="s">
        <v>35</v>
      </c>
      <c r="C65" s="65"/>
      <c r="D65" s="65"/>
      <c r="E65" s="18"/>
      <c r="F65" s="65"/>
      <c r="G65" s="65"/>
      <c r="H65" s="18"/>
      <c r="I65" s="18"/>
      <c r="J65" s="49"/>
      <c r="K65" s="65"/>
      <c r="L65" s="18"/>
      <c r="M65" s="18"/>
      <c r="N65" s="18"/>
      <c r="O65" s="18"/>
      <c r="P65" s="18"/>
      <c r="Q65" s="46"/>
      <c r="R65" s="46"/>
      <c r="S65" s="46"/>
      <c r="T65" s="46"/>
      <c r="U65" s="46"/>
      <c r="V65" s="18"/>
      <c r="W65" s="18"/>
      <c r="X65" s="18"/>
      <c r="Y65" s="18"/>
      <c r="Z65" s="65"/>
      <c r="AA65" s="18"/>
      <c r="AB65" s="18"/>
      <c r="AC65" s="49"/>
      <c r="AD65" s="18"/>
      <c r="AE65" s="18"/>
      <c r="AF65" s="18"/>
      <c r="AG65" s="18"/>
      <c r="AH65" s="18"/>
      <c r="AI65" s="18"/>
    </row>
    <row r="66" spans="1:35" ht="18.75" hidden="1" x14ac:dyDescent="0.25">
      <c r="A66" s="77"/>
      <c r="B66" s="57" t="s">
        <v>34</v>
      </c>
      <c r="C66" s="65"/>
      <c r="D66" s="65"/>
      <c r="E66" s="18"/>
      <c r="F66" s="65"/>
      <c r="G66" s="59"/>
      <c r="H66" s="18"/>
      <c r="I66" s="18"/>
      <c r="J66" s="53"/>
      <c r="K66" s="65"/>
      <c r="L66" s="18"/>
      <c r="M66" s="18"/>
      <c r="N66" s="18"/>
      <c r="O66" s="18"/>
      <c r="P66" s="18"/>
      <c r="Q66" s="46"/>
      <c r="R66" s="46"/>
      <c r="S66" s="46"/>
      <c r="T66" s="46"/>
      <c r="U66" s="46"/>
      <c r="V66" s="18"/>
      <c r="W66" s="18"/>
      <c r="X66" s="18"/>
      <c r="Y66" s="18"/>
      <c r="Z66" s="59"/>
      <c r="AA66" s="18"/>
      <c r="AB66" s="18"/>
      <c r="AC66" s="53"/>
      <c r="AD66" s="18"/>
      <c r="AE66" s="18"/>
      <c r="AF66" s="18"/>
      <c r="AG66" s="18"/>
      <c r="AH66" s="18"/>
      <c r="AI66" s="18"/>
    </row>
    <row r="67" spans="1:35" ht="18.75" hidden="1" x14ac:dyDescent="0.25">
      <c r="A67" s="77"/>
      <c r="B67" s="57" t="s">
        <v>33</v>
      </c>
      <c r="C67" s="65"/>
      <c r="D67" s="65"/>
      <c r="E67" s="18"/>
      <c r="F67" s="65"/>
      <c r="G67" s="59"/>
      <c r="H67" s="18"/>
      <c r="I67" s="18"/>
      <c r="J67" s="53"/>
      <c r="K67" s="65"/>
      <c r="L67" s="18"/>
      <c r="M67" s="18"/>
      <c r="N67" s="18"/>
      <c r="O67" s="18"/>
      <c r="P67" s="18"/>
      <c r="Q67" s="46"/>
      <c r="R67" s="46"/>
      <c r="S67" s="46"/>
      <c r="T67" s="46"/>
      <c r="U67" s="46"/>
      <c r="V67" s="18"/>
      <c r="W67" s="18"/>
      <c r="X67" s="18"/>
      <c r="Y67" s="18"/>
      <c r="Z67" s="59"/>
      <c r="AA67" s="18"/>
      <c r="AB67" s="18"/>
      <c r="AC67" s="53"/>
      <c r="AD67" s="18"/>
      <c r="AE67" s="18"/>
      <c r="AF67" s="18"/>
      <c r="AG67" s="18"/>
      <c r="AH67" s="18"/>
      <c r="AI67" s="18"/>
    </row>
    <row r="68" spans="1:35" ht="18.75" hidden="1" x14ac:dyDescent="0.25">
      <c r="A68" s="77"/>
      <c r="B68" s="57" t="s">
        <v>32</v>
      </c>
      <c r="C68" s="65"/>
      <c r="D68" s="65"/>
      <c r="E68" s="18"/>
      <c r="F68" s="65"/>
      <c r="G68" s="59"/>
      <c r="H68" s="18"/>
      <c r="I68" s="18"/>
      <c r="J68" s="53"/>
      <c r="K68" s="65"/>
      <c r="L68" s="18"/>
      <c r="M68" s="18"/>
      <c r="N68" s="18"/>
      <c r="O68" s="18"/>
      <c r="P68" s="18"/>
      <c r="Q68" s="46"/>
      <c r="R68" s="46"/>
      <c r="S68" s="46"/>
      <c r="T68" s="46"/>
      <c r="U68" s="46"/>
      <c r="V68" s="18"/>
      <c r="W68" s="18"/>
      <c r="X68" s="18"/>
      <c r="Y68" s="18"/>
      <c r="Z68" s="59"/>
      <c r="AA68" s="18"/>
      <c r="AB68" s="18"/>
      <c r="AC68" s="53"/>
      <c r="AD68" s="18"/>
      <c r="AE68" s="18"/>
      <c r="AF68" s="18"/>
      <c r="AG68" s="18"/>
      <c r="AH68" s="18"/>
      <c r="AI68" s="18"/>
    </row>
    <row r="69" spans="1:35" ht="18.75" hidden="1" x14ac:dyDescent="0.25">
      <c r="A69" s="77"/>
      <c r="B69" s="57" t="s">
        <v>31</v>
      </c>
      <c r="C69" s="65"/>
      <c r="D69" s="65"/>
      <c r="E69" s="18"/>
      <c r="F69" s="65"/>
      <c r="G69" s="59"/>
      <c r="H69" s="18"/>
      <c r="I69" s="18"/>
      <c r="J69" s="53"/>
      <c r="K69" s="65"/>
      <c r="L69" s="18"/>
      <c r="M69" s="18"/>
      <c r="N69" s="18"/>
      <c r="O69" s="18"/>
      <c r="P69" s="18"/>
      <c r="Q69" s="46"/>
      <c r="R69" s="46"/>
      <c r="S69" s="46"/>
      <c r="T69" s="46"/>
      <c r="U69" s="46"/>
      <c r="V69" s="18"/>
      <c r="W69" s="18"/>
      <c r="X69" s="18"/>
      <c r="Y69" s="18"/>
      <c r="Z69" s="59"/>
      <c r="AA69" s="18"/>
      <c r="AB69" s="18"/>
      <c r="AC69" s="53"/>
      <c r="AD69" s="18"/>
      <c r="AE69" s="18"/>
      <c r="AF69" s="18"/>
      <c r="AG69" s="18"/>
      <c r="AH69" s="18"/>
      <c r="AI69" s="18"/>
    </row>
    <row r="70" spans="1:35" ht="18.75" hidden="1" x14ac:dyDescent="0.25">
      <c r="A70" s="77"/>
      <c r="B70" s="57" t="s">
        <v>30</v>
      </c>
      <c r="C70" s="65"/>
      <c r="D70" s="65"/>
      <c r="E70" s="18"/>
      <c r="F70" s="65"/>
      <c r="G70" s="65"/>
      <c r="H70" s="18"/>
      <c r="I70" s="18"/>
      <c r="J70" s="49"/>
      <c r="K70" s="65"/>
      <c r="L70" s="18"/>
      <c r="M70" s="18"/>
      <c r="N70" s="18"/>
      <c r="O70" s="18"/>
      <c r="P70" s="18"/>
      <c r="Q70" s="58"/>
      <c r="R70" s="58"/>
      <c r="S70" s="62"/>
      <c r="T70" s="62"/>
      <c r="U70" s="62"/>
      <c r="V70" s="18"/>
      <c r="W70" s="18"/>
      <c r="X70" s="18"/>
      <c r="Y70" s="18"/>
      <c r="Z70" s="65"/>
      <c r="AA70" s="18"/>
      <c r="AB70" s="18"/>
      <c r="AC70" s="49"/>
      <c r="AD70" s="18"/>
      <c r="AE70" s="18"/>
      <c r="AF70" s="18"/>
      <c r="AG70" s="18"/>
      <c r="AH70" s="18"/>
      <c r="AI70" s="18"/>
    </row>
    <row r="71" spans="1:35" ht="18.75" hidden="1" x14ac:dyDescent="0.25">
      <c r="A71" s="77"/>
      <c r="B71" s="51" t="s">
        <v>29</v>
      </c>
      <c r="C71" s="65"/>
      <c r="D71" s="65"/>
      <c r="E71" s="18"/>
      <c r="F71" s="65"/>
      <c r="G71" s="59"/>
      <c r="H71" s="18"/>
      <c r="I71" s="18"/>
      <c r="J71" s="49"/>
      <c r="K71" s="65"/>
      <c r="L71" s="18"/>
      <c r="M71" s="18"/>
      <c r="N71" s="18"/>
      <c r="O71" s="18"/>
      <c r="P71" s="18"/>
      <c r="Q71" s="58"/>
      <c r="R71" s="58"/>
      <c r="S71" s="62"/>
      <c r="T71" s="62"/>
      <c r="U71" s="62"/>
      <c r="V71" s="18"/>
      <c r="W71" s="18"/>
      <c r="X71" s="18"/>
      <c r="Y71" s="18"/>
      <c r="Z71" s="59"/>
      <c r="AA71" s="18"/>
      <c r="AB71" s="18"/>
      <c r="AC71" s="49"/>
      <c r="AD71" s="18"/>
      <c r="AE71" s="18"/>
      <c r="AF71" s="18"/>
      <c r="AG71" s="18"/>
      <c r="AH71" s="18"/>
      <c r="AI71" s="18"/>
    </row>
    <row r="72" spans="1:35" hidden="1" x14ac:dyDescent="0.25">
      <c r="A72" s="37"/>
      <c r="B72" s="51" t="s">
        <v>28</v>
      </c>
      <c r="C72" s="65"/>
      <c r="D72" s="65"/>
      <c r="E72" s="18"/>
      <c r="F72" s="65"/>
      <c r="G72" s="59"/>
      <c r="H72" s="18"/>
      <c r="I72" s="18"/>
      <c r="J72" s="49"/>
      <c r="K72" s="65"/>
      <c r="L72" s="18"/>
      <c r="M72" s="18"/>
      <c r="N72" s="18"/>
      <c r="O72" s="18"/>
      <c r="P72" s="18"/>
      <c r="Q72" s="58"/>
      <c r="R72" s="58"/>
      <c r="S72" s="62"/>
      <c r="T72" s="62"/>
      <c r="U72" s="62"/>
      <c r="V72" s="18"/>
      <c r="W72" s="18"/>
      <c r="X72" s="18"/>
      <c r="Y72" s="18"/>
      <c r="Z72" s="59"/>
      <c r="AA72" s="18"/>
      <c r="AB72" s="18"/>
      <c r="AC72" s="49"/>
      <c r="AD72" s="18"/>
      <c r="AE72" s="18"/>
      <c r="AF72" s="18"/>
      <c r="AG72" s="18"/>
      <c r="AH72" s="18"/>
      <c r="AI72" s="18"/>
    </row>
    <row r="73" spans="1:35" ht="18.75" hidden="1" x14ac:dyDescent="0.25">
      <c r="A73" s="77"/>
      <c r="B73" s="51" t="s">
        <v>93</v>
      </c>
      <c r="C73" s="65"/>
      <c r="D73" s="65"/>
      <c r="E73" s="18"/>
      <c r="F73" s="65"/>
      <c r="G73" s="59"/>
      <c r="H73" s="18"/>
      <c r="I73" s="18"/>
      <c r="J73" s="49"/>
      <c r="K73" s="65"/>
      <c r="L73" s="18"/>
      <c r="M73" s="18"/>
      <c r="N73" s="18"/>
      <c r="O73" s="18"/>
      <c r="P73" s="18"/>
      <c r="Q73" s="58"/>
      <c r="R73" s="58"/>
      <c r="S73" s="58"/>
      <c r="T73" s="58"/>
      <c r="U73" s="58"/>
      <c r="V73" s="18"/>
      <c r="W73" s="18"/>
      <c r="X73" s="18"/>
      <c r="Y73" s="18"/>
      <c r="Z73" s="59"/>
      <c r="AA73" s="18"/>
      <c r="AB73" s="18"/>
      <c r="AC73" s="49"/>
      <c r="AD73" s="18"/>
      <c r="AE73" s="18"/>
      <c r="AF73" s="18"/>
      <c r="AG73" s="18"/>
      <c r="AH73" s="18"/>
      <c r="AI73" s="18"/>
    </row>
    <row r="74" spans="1:35" x14ac:dyDescent="0.25">
      <c r="A74" s="52" t="s">
        <v>92</v>
      </c>
      <c r="B74" s="51" t="s">
        <v>25</v>
      </c>
      <c r="C74" s="65"/>
      <c r="D74" s="65"/>
      <c r="E74" s="18"/>
      <c r="F74" s="65"/>
      <c r="G74" s="18"/>
      <c r="H74" s="18"/>
      <c r="I74" s="18"/>
      <c r="J74" s="53"/>
      <c r="K74" s="65"/>
      <c r="L74" s="18"/>
      <c r="M74" s="18"/>
      <c r="N74" s="18"/>
      <c r="O74" s="18"/>
      <c r="P74" s="18"/>
      <c r="Q74" s="58">
        <f>SUM(Q75:Q77)</f>
        <v>8.8769999999999989</v>
      </c>
      <c r="R74" s="58">
        <f>SUM(R75:R77)</f>
        <v>0</v>
      </c>
      <c r="S74" s="58">
        <f>SUM(S75:S77)</f>
        <v>8.8019999999999996</v>
      </c>
      <c r="T74" s="58">
        <f>SUM(T75:T77)</f>
        <v>0</v>
      </c>
      <c r="U74" s="58">
        <f>SUM(U75:U77)</f>
        <v>7.4999999999999997E-2</v>
      </c>
      <c r="V74" s="18"/>
      <c r="W74" s="18"/>
      <c r="X74" s="18"/>
      <c r="Y74" s="18"/>
      <c r="Z74" s="18"/>
      <c r="AA74" s="18"/>
      <c r="AB74" s="18"/>
      <c r="AC74" s="53"/>
      <c r="AD74" s="18"/>
      <c r="AE74" s="18"/>
      <c r="AF74" s="18"/>
      <c r="AG74" s="18"/>
      <c r="AH74" s="18"/>
      <c r="AI74" s="18"/>
    </row>
    <row r="75" spans="1:35" ht="31.5" x14ac:dyDescent="0.25">
      <c r="A75" s="37" t="s">
        <v>91</v>
      </c>
      <c r="B75" s="36" t="s">
        <v>90</v>
      </c>
      <c r="C75" s="65"/>
      <c r="D75" s="65"/>
      <c r="E75" s="18"/>
      <c r="F75" s="65"/>
      <c r="G75" s="59"/>
      <c r="H75" s="18"/>
      <c r="I75" s="18"/>
      <c r="J75" s="53"/>
      <c r="K75" s="65"/>
      <c r="L75" s="18"/>
      <c r="M75" s="18"/>
      <c r="N75" s="18"/>
      <c r="O75" s="18"/>
      <c r="P75" s="18"/>
      <c r="Q75" s="33">
        <f>SUM(R75:U75)</f>
        <v>7.08</v>
      </c>
      <c r="R75" s="46"/>
      <c r="S75" s="46">
        <v>7.08</v>
      </c>
      <c r="T75" s="46"/>
      <c r="U75" s="46"/>
      <c r="V75" s="18"/>
      <c r="W75" s="18"/>
      <c r="X75" s="18"/>
      <c r="Y75" s="18"/>
      <c r="Z75" s="59"/>
      <c r="AA75" s="18"/>
      <c r="AB75" s="18"/>
      <c r="AC75" s="53"/>
      <c r="AD75" s="18"/>
      <c r="AE75" s="18"/>
      <c r="AF75" s="18"/>
      <c r="AG75" s="18"/>
      <c r="AH75" s="18"/>
      <c r="AI75" s="18"/>
    </row>
    <row r="76" spans="1:35" ht="31.5" x14ac:dyDescent="0.25">
      <c r="A76" s="37" t="s">
        <v>89</v>
      </c>
      <c r="B76" s="36" t="s">
        <v>88</v>
      </c>
      <c r="C76" s="65"/>
      <c r="D76" s="65"/>
      <c r="E76" s="18"/>
      <c r="F76" s="65"/>
      <c r="G76" s="59"/>
      <c r="H76" s="18"/>
      <c r="I76" s="18"/>
      <c r="J76" s="53"/>
      <c r="K76" s="65"/>
      <c r="L76" s="18"/>
      <c r="M76" s="18"/>
      <c r="N76" s="18"/>
      <c r="O76" s="18"/>
      <c r="P76" s="18"/>
      <c r="Q76" s="33">
        <f>SUM(R76:U76)</f>
        <v>0.73299999999999998</v>
      </c>
      <c r="R76" s="46"/>
      <c r="S76" s="46">
        <v>0.73299999999999998</v>
      </c>
      <c r="T76" s="46"/>
      <c r="U76" s="46"/>
      <c r="V76" s="18"/>
      <c r="W76" s="18"/>
      <c r="X76" s="18"/>
      <c r="Y76" s="18"/>
      <c r="Z76" s="18"/>
      <c r="AA76" s="18"/>
      <c r="AB76" s="18"/>
      <c r="AC76" s="53"/>
      <c r="AD76" s="18"/>
      <c r="AE76" s="18"/>
      <c r="AF76" s="18"/>
      <c r="AG76" s="18"/>
      <c r="AH76" s="18"/>
      <c r="AI76" s="18"/>
    </row>
    <row r="77" spans="1:35" ht="31.5" x14ac:dyDescent="0.25">
      <c r="A77" s="37" t="s">
        <v>87</v>
      </c>
      <c r="B77" s="36" t="s">
        <v>86</v>
      </c>
      <c r="C77" s="65"/>
      <c r="D77" s="65"/>
      <c r="E77" s="18"/>
      <c r="F77" s="65"/>
      <c r="G77" s="59"/>
      <c r="H77" s="18"/>
      <c r="I77" s="18"/>
      <c r="J77" s="53"/>
      <c r="K77" s="65"/>
      <c r="L77" s="18"/>
      <c r="M77" s="18"/>
      <c r="N77" s="18"/>
      <c r="O77" s="18"/>
      <c r="P77" s="18"/>
      <c r="Q77" s="33">
        <f>SUM(R77:U77)</f>
        <v>1.0640000000000001</v>
      </c>
      <c r="R77" s="46"/>
      <c r="S77" s="46">
        <v>0.98899999999999999</v>
      </c>
      <c r="T77" s="46"/>
      <c r="U77" s="46">
        <v>7.4999999999999997E-2</v>
      </c>
      <c r="V77" s="18"/>
      <c r="W77" s="18"/>
      <c r="X77" s="18"/>
      <c r="Y77" s="18"/>
      <c r="Z77" s="18"/>
      <c r="AA77" s="18"/>
      <c r="AB77" s="18"/>
      <c r="AC77" s="53"/>
      <c r="AD77" s="18"/>
      <c r="AE77" s="18"/>
      <c r="AF77" s="18"/>
      <c r="AG77" s="18"/>
      <c r="AH77" s="18"/>
      <c r="AI77" s="18"/>
    </row>
    <row r="78" spans="1:35" x14ac:dyDescent="0.25">
      <c r="A78" s="52" t="s">
        <v>85</v>
      </c>
      <c r="B78" s="63" t="s">
        <v>21</v>
      </c>
      <c r="C78" s="65"/>
      <c r="D78" s="65"/>
      <c r="E78" s="18"/>
      <c r="F78" s="65"/>
      <c r="G78" s="59"/>
      <c r="H78" s="18"/>
      <c r="I78" s="18"/>
      <c r="J78" s="53"/>
      <c r="K78" s="65"/>
      <c r="L78" s="18"/>
      <c r="M78" s="18"/>
      <c r="N78" s="18"/>
      <c r="O78" s="18"/>
      <c r="P78" s="18"/>
      <c r="Q78" s="58">
        <f>SUM(Q79:Q80)</f>
        <v>10.462999999999999</v>
      </c>
      <c r="R78" s="58">
        <f>SUM(R79:R80)</f>
        <v>0</v>
      </c>
      <c r="S78" s="58">
        <f>SUM(S79:S80)</f>
        <v>0</v>
      </c>
      <c r="T78" s="58">
        <f>SUM(T79:T80)</f>
        <v>10.462999999999999</v>
      </c>
      <c r="U78" s="58">
        <f>SUM(U79:U80)</f>
        <v>0</v>
      </c>
      <c r="V78" s="18"/>
      <c r="W78" s="18"/>
      <c r="X78" s="18"/>
      <c r="Y78" s="18"/>
      <c r="Z78" s="59"/>
      <c r="AA78" s="18"/>
      <c r="AB78" s="18"/>
      <c r="AC78" s="53"/>
      <c r="AD78" s="18"/>
      <c r="AE78" s="18"/>
      <c r="AF78" s="18"/>
      <c r="AG78" s="18"/>
      <c r="AH78" s="18"/>
      <c r="AI78" s="18"/>
    </row>
    <row r="79" spans="1:35" x14ac:dyDescent="0.25">
      <c r="A79" s="37" t="s">
        <v>84</v>
      </c>
      <c r="B79" s="76" t="s">
        <v>83</v>
      </c>
      <c r="C79" s="65"/>
      <c r="D79" s="65"/>
      <c r="E79" s="18"/>
      <c r="F79" s="65"/>
      <c r="G79" s="59"/>
      <c r="H79" s="18"/>
      <c r="I79" s="18"/>
      <c r="J79" s="53"/>
      <c r="K79" s="65"/>
      <c r="L79" s="18"/>
      <c r="M79" s="18"/>
      <c r="N79" s="18"/>
      <c r="O79" s="18"/>
      <c r="P79" s="18"/>
      <c r="Q79" s="33">
        <f>SUM(R79:U79)</f>
        <v>0.7</v>
      </c>
      <c r="R79" s="46"/>
      <c r="S79" s="46"/>
      <c r="T79" s="46">
        <v>0.7</v>
      </c>
      <c r="U79" s="46"/>
      <c r="V79" s="18"/>
      <c r="W79" s="18"/>
      <c r="X79" s="18"/>
      <c r="Y79" s="18"/>
      <c r="Z79" s="59"/>
      <c r="AA79" s="18"/>
      <c r="AB79" s="18"/>
      <c r="AC79" s="53"/>
      <c r="AD79" s="18"/>
      <c r="AE79" s="18"/>
      <c r="AF79" s="18"/>
      <c r="AG79" s="18"/>
      <c r="AH79" s="18"/>
      <c r="AI79" s="18"/>
    </row>
    <row r="80" spans="1:35" x14ac:dyDescent="0.25">
      <c r="A80" s="37" t="s">
        <v>82</v>
      </c>
      <c r="B80" s="76" t="s">
        <v>81</v>
      </c>
      <c r="C80" s="65"/>
      <c r="D80" s="65"/>
      <c r="E80" s="18"/>
      <c r="F80" s="65"/>
      <c r="G80" s="59"/>
      <c r="H80" s="18"/>
      <c r="I80" s="18"/>
      <c r="J80" s="53"/>
      <c r="K80" s="65"/>
      <c r="L80" s="18"/>
      <c r="M80" s="18"/>
      <c r="N80" s="18"/>
      <c r="O80" s="18"/>
      <c r="P80" s="18"/>
      <c r="Q80" s="33">
        <f>SUM(R80:U80)</f>
        <v>9.7629999999999999</v>
      </c>
      <c r="R80" s="46"/>
      <c r="S80" s="46"/>
      <c r="T80" s="46">
        <v>9.7629999999999999</v>
      </c>
      <c r="U80" s="46"/>
      <c r="V80" s="18"/>
      <c r="W80" s="18"/>
      <c r="X80" s="18"/>
      <c r="Y80" s="18"/>
      <c r="Z80" s="59"/>
      <c r="AA80" s="18"/>
      <c r="AB80" s="18"/>
      <c r="AC80" s="53"/>
      <c r="AD80" s="18"/>
      <c r="AE80" s="18"/>
      <c r="AF80" s="18"/>
      <c r="AG80" s="18"/>
      <c r="AH80" s="18"/>
      <c r="AI80" s="18"/>
    </row>
    <row r="81" spans="1:35" x14ac:dyDescent="0.25">
      <c r="A81" s="52" t="s">
        <v>80</v>
      </c>
      <c r="B81" s="51" t="s">
        <v>19</v>
      </c>
      <c r="C81" s="65"/>
      <c r="D81" s="65"/>
      <c r="E81" s="18"/>
      <c r="F81" s="65"/>
      <c r="G81" s="59"/>
      <c r="H81" s="18"/>
      <c r="I81" s="18"/>
      <c r="J81" s="49"/>
      <c r="K81" s="65"/>
      <c r="L81" s="18"/>
      <c r="M81" s="18"/>
      <c r="N81" s="18"/>
      <c r="O81" s="18"/>
      <c r="P81" s="18"/>
      <c r="Q81" s="58"/>
      <c r="R81" s="58"/>
      <c r="S81" s="62"/>
      <c r="T81" s="62"/>
      <c r="U81" s="62"/>
      <c r="V81" s="18"/>
      <c r="W81" s="18"/>
      <c r="X81" s="18"/>
      <c r="Y81" s="18"/>
      <c r="Z81" s="59"/>
      <c r="AA81" s="18"/>
      <c r="AB81" s="18"/>
      <c r="AC81" s="49"/>
      <c r="AD81" s="18"/>
      <c r="AE81" s="18"/>
      <c r="AF81" s="18"/>
      <c r="AG81" s="18"/>
      <c r="AH81" s="18"/>
      <c r="AI81" s="18"/>
    </row>
    <row r="82" spans="1:35" ht="21.75" customHeight="1" x14ac:dyDescent="0.25">
      <c r="A82" s="44" t="s">
        <v>79</v>
      </c>
      <c r="B82" s="43" t="s">
        <v>78</v>
      </c>
      <c r="C82" s="72"/>
      <c r="D82" s="72"/>
      <c r="E82" s="40"/>
      <c r="F82" s="72"/>
      <c r="G82" s="74"/>
      <c r="H82" s="40"/>
      <c r="I82" s="40"/>
      <c r="J82" s="73"/>
      <c r="K82" s="72"/>
      <c r="L82" s="40"/>
      <c r="M82" s="40"/>
      <c r="N82" s="40"/>
      <c r="O82" s="40"/>
      <c r="P82" s="40"/>
      <c r="Q82" s="75">
        <f>Q83+Q105+Q101+Q102+Q124+Q126+Q127</f>
        <v>187.23470000000003</v>
      </c>
      <c r="R82" s="75">
        <f>R83+R105+R101+R102+R124+R126+R127</f>
        <v>1.18</v>
      </c>
      <c r="S82" s="75">
        <f>S83+S105+S101+S102+S124+S126+S127</f>
        <v>162.06300000000002</v>
      </c>
      <c r="T82" s="75">
        <f>T83+T105+T101+T102+T124+T126+T127</f>
        <v>18.271699999999999</v>
      </c>
      <c r="U82" s="75">
        <f>U83+U105+U101+U102+U124+U126+U127</f>
        <v>5.7200000000000006</v>
      </c>
      <c r="V82" s="40"/>
      <c r="W82" s="40"/>
      <c r="X82" s="40"/>
      <c r="Y82" s="40"/>
      <c r="Z82" s="74"/>
      <c r="AA82" s="40"/>
      <c r="AB82" s="40"/>
      <c r="AC82" s="73" t="s">
        <v>77</v>
      </c>
      <c r="AD82" s="40"/>
      <c r="AE82" s="40"/>
      <c r="AF82" s="40"/>
      <c r="AG82" s="40"/>
      <c r="AH82" s="72" t="s">
        <v>76</v>
      </c>
      <c r="AI82" s="40"/>
    </row>
    <row r="83" spans="1:35" x14ac:dyDescent="0.25">
      <c r="A83" s="52" t="s">
        <v>75</v>
      </c>
      <c r="B83" s="51" t="s">
        <v>74</v>
      </c>
      <c r="C83" s="65"/>
      <c r="D83" s="65"/>
      <c r="E83" s="18"/>
      <c r="F83" s="65"/>
      <c r="G83" s="65"/>
      <c r="H83" s="18"/>
      <c r="I83" s="18"/>
      <c r="J83" s="49"/>
      <c r="K83" s="65"/>
      <c r="L83" s="18"/>
      <c r="M83" s="18"/>
      <c r="N83" s="18"/>
      <c r="O83" s="18"/>
      <c r="P83" s="18"/>
      <c r="Q83" s="58">
        <f>Q84+Q97</f>
        <v>15.012</v>
      </c>
      <c r="R83" s="58">
        <f>R84+R97</f>
        <v>0</v>
      </c>
      <c r="S83" s="58">
        <f>S84+S97</f>
        <v>14.226000000000001</v>
      </c>
      <c r="T83" s="58">
        <f>T84+T97</f>
        <v>0</v>
      </c>
      <c r="U83" s="58">
        <f>U84+U97</f>
        <v>0.78600000000000003</v>
      </c>
      <c r="V83" s="18"/>
      <c r="W83" s="18"/>
      <c r="X83" s="18"/>
      <c r="Y83" s="18"/>
      <c r="Z83" s="65"/>
      <c r="AA83" s="18"/>
      <c r="AB83" s="18"/>
      <c r="AC83" s="49"/>
      <c r="AD83" s="18"/>
      <c r="AE83" s="18"/>
      <c r="AF83" s="18"/>
      <c r="AG83" s="18"/>
      <c r="AH83" s="18"/>
      <c r="AI83" s="18"/>
    </row>
    <row r="84" spans="1:35" x14ac:dyDescent="0.25">
      <c r="A84" s="52"/>
      <c r="B84" s="57" t="s">
        <v>51</v>
      </c>
      <c r="C84" s="65"/>
      <c r="D84" s="65"/>
      <c r="E84" s="18"/>
      <c r="F84" s="65"/>
      <c r="G84" s="65"/>
      <c r="H84" s="18"/>
      <c r="I84" s="18"/>
      <c r="J84" s="49"/>
      <c r="K84" s="65"/>
      <c r="L84" s="18"/>
      <c r="M84" s="18"/>
      <c r="N84" s="18"/>
      <c r="O84" s="18"/>
      <c r="P84" s="18"/>
      <c r="Q84" s="58">
        <f>Q85+Q92</f>
        <v>15.012</v>
      </c>
      <c r="R84" s="58">
        <f>R85+R92</f>
        <v>0</v>
      </c>
      <c r="S84" s="58">
        <f>S85+S92</f>
        <v>14.226000000000001</v>
      </c>
      <c r="T84" s="58">
        <f>T85+T92</f>
        <v>0</v>
      </c>
      <c r="U84" s="58">
        <f>U85+U92</f>
        <v>0.78600000000000003</v>
      </c>
      <c r="V84" s="18"/>
      <c r="W84" s="18"/>
      <c r="X84" s="18"/>
      <c r="Y84" s="18"/>
      <c r="Z84" s="65"/>
      <c r="AA84" s="18"/>
      <c r="AB84" s="18"/>
      <c r="AC84" s="49"/>
      <c r="AD84" s="18"/>
      <c r="AE84" s="18"/>
      <c r="AF84" s="18"/>
      <c r="AG84" s="18"/>
      <c r="AH84" s="18"/>
      <c r="AI84" s="18"/>
    </row>
    <row r="85" spans="1:35" x14ac:dyDescent="0.25">
      <c r="A85" s="52"/>
      <c r="B85" s="57" t="s">
        <v>50</v>
      </c>
      <c r="C85" s="65"/>
      <c r="D85" s="65"/>
      <c r="E85" s="18"/>
      <c r="F85" s="65"/>
      <c r="G85" s="65"/>
      <c r="H85" s="18"/>
      <c r="I85" s="18"/>
      <c r="J85" s="49"/>
      <c r="K85" s="65"/>
      <c r="L85" s="18"/>
      <c r="M85" s="18"/>
      <c r="N85" s="18"/>
      <c r="O85" s="18"/>
      <c r="P85" s="18"/>
      <c r="Q85" s="58">
        <f>Q87+Q88+Q91</f>
        <v>15.012</v>
      </c>
      <c r="R85" s="58">
        <f>R87+R88+R91</f>
        <v>0</v>
      </c>
      <c r="S85" s="58">
        <f>S87+S88+S91</f>
        <v>14.226000000000001</v>
      </c>
      <c r="T85" s="58">
        <f>T87+T88+T91</f>
        <v>0</v>
      </c>
      <c r="U85" s="58">
        <f>U87+U88+U91</f>
        <v>0.78600000000000003</v>
      </c>
      <c r="V85" s="18"/>
      <c r="W85" s="18"/>
      <c r="X85" s="18"/>
      <c r="Y85" s="18"/>
      <c r="Z85" s="65"/>
      <c r="AA85" s="18"/>
      <c r="AB85" s="18"/>
      <c r="AC85" s="49"/>
      <c r="AD85" s="18"/>
      <c r="AE85" s="18"/>
      <c r="AF85" s="18"/>
      <c r="AG85" s="18"/>
      <c r="AH85" s="18"/>
      <c r="AI85" s="18"/>
    </row>
    <row r="86" spans="1:35" x14ac:dyDescent="0.25">
      <c r="A86" s="52"/>
      <c r="B86" s="57" t="s">
        <v>49</v>
      </c>
      <c r="C86" s="65"/>
      <c r="D86" s="65"/>
      <c r="E86" s="18"/>
      <c r="F86" s="65"/>
      <c r="G86" s="59"/>
      <c r="H86" s="18"/>
      <c r="I86" s="18"/>
      <c r="J86" s="53"/>
      <c r="K86" s="65"/>
      <c r="L86" s="18"/>
      <c r="M86" s="18"/>
      <c r="N86" s="18"/>
      <c r="O86" s="18"/>
      <c r="P86" s="18"/>
      <c r="Q86" s="46"/>
      <c r="R86" s="46"/>
      <c r="S86" s="46"/>
      <c r="T86" s="46"/>
      <c r="U86" s="46"/>
      <c r="V86" s="18"/>
      <c r="W86" s="18"/>
      <c r="X86" s="18"/>
      <c r="Y86" s="18"/>
      <c r="Z86" s="59"/>
      <c r="AA86" s="18"/>
      <c r="AB86" s="18"/>
      <c r="AC86" s="53"/>
      <c r="AD86" s="18"/>
      <c r="AE86" s="18"/>
      <c r="AF86" s="18"/>
      <c r="AG86" s="18"/>
      <c r="AH86" s="18"/>
      <c r="AI86" s="18"/>
    </row>
    <row r="87" spans="1:35" x14ac:dyDescent="0.25">
      <c r="A87" s="52"/>
      <c r="B87" s="57" t="s">
        <v>46</v>
      </c>
      <c r="C87" s="65"/>
      <c r="D87" s="65"/>
      <c r="E87" s="18"/>
      <c r="F87" s="65"/>
      <c r="G87" s="59"/>
      <c r="H87" s="18"/>
      <c r="I87" s="18"/>
      <c r="J87" s="49"/>
      <c r="K87" s="65"/>
      <c r="L87" s="18"/>
      <c r="M87" s="18"/>
      <c r="N87" s="18"/>
      <c r="O87" s="18"/>
      <c r="P87" s="18"/>
      <c r="Q87" s="46"/>
      <c r="R87" s="46"/>
      <c r="S87" s="46"/>
      <c r="T87" s="46"/>
      <c r="U87" s="46"/>
      <c r="V87" s="18"/>
      <c r="W87" s="18"/>
      <c r="X87" s="18"/>
      <c r="Y87" s="18"/>
      <c r="Z87" s="59"/>
      <c r="AA87" s="18"/>
      <c r="AB87" s="18"/>
      <c r="AC87" s="49"/>
      <c r="AD87" s="18"/>
      <c r="AE87" s="18"/>
      <c r="AF87" s="18"/>
      <c r="AG87" s="18"/>
      <c r="AH87" s="18"/>
      <c r="AI87" s="18"/>
    </row>
    <row r="88" spans="1:35" x14ac:dyDescent="0.25">
      <c r="A88" s="52"/>
      <c r="B88" s="57" t="s">
        <v>45</v>
      </c>
      <c r="C88" s="65"/>
      <c r="D88" s="65"/>
      <c r="E88" s="18"/>
      <c r="F88" s="65"/>
      <c r="G88" s="59"/>
      <c r="H88" s="18"/>
      <c r="I88" s="18"/>
      <c r="J88" s="49"/>
      <c r="K88" s="65"/>
      <c r="L88" s="18"/>
      <c r="M88" s="18"/>
      <c r="N88" s="18"/>
      <c r="O88" s="18"/>
      <c r="P88" s="18"/>
      <c r="Q88" s="58">
        <f>SUM(Q89:Q90)</f>
        <v>15.012</v>
      </c>
      <c r="R88" s="58">
        <f>SUM(R89:R90)</f>
        <v>0</v>
      </c>
      <c r="S88" s="58">
        <f>SUM(S89:S90)</f>
        <v>14.226000000000001</v>
      </c>
      <c r="T88" s="58">
        <f>SUM(T89:T90)</f>
        <v>0</v>
      </c>
      <c r="U88" s="58">
        <f>SUM(U89:U90)</f>
        <v>0.78600000000000003</v>
      </c>
      <c r="V88" s="18"/>
      <c r="W88" s="18"/>
      <c r="X88" s="18"/>
      <c r="Y88" s="18"/>
      <c r="Z88" s="59"/>
      <c r="AA88" s="18"/>
      <c r="AB88" s="18"/>
      <c r="AC88" s="49"/>
      <c r="AD88" s="18"/>
      <c r="AE88" s="18"/>
      <c r="AF88" s="18"/>
      <c r="AG88" s="18"/>
      <c r="AH88" s="18"/>
      <c r="AI88" s="18"/>
    </row>
    <row r="89" spans="1:35" ht="47.25" x14ac:dyDescent="0.25">
      <c r="A89" s="37" t="s">
        <v>73</v>
      </c>
      <c r="B89" s="71" t="s">
        <v>72</v>
      </c>
      <c r="C89" s="65"/>
      <c r="D89" s="65"/>
      <c r="E89" s="18"/>
      <c r="F89" s="65"/>
      <c r="G89" s="59"/>
      <c r="H89" s="18"/>
      <c r="I89" s="18"/>
      <c r="J89" s="49"/>
      <c r="K89" s="65"/>
      <c r="L89" s="18"/>
      <c r="M89" s="18"/>
      <c r="N89" s="18"/>
      <c r="O89" s="18"/>
      <c r="P89" s="18"/>
      <c r="Q89" s="46">
        <f>SUM(R89:U89)</f>
        <v>0.45</v>
      </c>
      <c r="R89" s="46"/>
      <c r="S89" s="46"/>
      <c r="T89" s="46"/>
      <c r="U89" s="46">
        <v>0.45</v>
      </c>
      <c r="V89" s="18"/>
      <c r="W89" s="18"/>
      <c r="X89" s="18"/>
      <c r="Y89" s="18"/>
      <c r="Z89" s="59"/>
      <c r="AA89" s="18"/>
      <c r="AB89" s="18"/>
      <c r="AC89" s="49"/>
      <c r="AD89" s="18">
        <v>2013</v>
      </c>
      <c r="AE89" s="28">
        <v>25</v>
      </c>
      <c r="AF89" s="18" t="s">
        <v>71</v>
      </c>
      <c r="AG89" s="18" t="s">
        <v>70</v>
      </c>
      <c r="AH89" s="18" t="s">
        <v>69</v>
      </c>
      <c r="AI89" s="18"/>
    </row>
    <row r="90" spans="1:35" ht="78.75" x14ac:dyDescent="0.25">
      <c r="A90" s="37" t="s">
        <v>68</v>
      </c>
      <c r="B90" s="70" t="s">
        <v>67</v>
      </c>
      <c r="C90" s="65"/>
      <c r="D90" s="65"/>
      <c r="E90" s="18"/>
      <c r="F90" s="65"/>
      <c r="G90" s="59"/>
      <c r="H90" s="18"/>
      <c r="I90" s="64"/>
      <c r="J90" s="64"/>
      <c r="K90" s="65"/>
      <c r="L90" s="18"/>
      <c r="M90" s="18"/>
      <c r="N90" s="18"/>
      <c r="O90" s="18"/>
      <c r="P90" s="18"/>
      <c r="Q90" s="46">
        <f>SUM(R90:U90)</f>
        <v>14.562000000000001</v>
      </c>
      <c r="R90" s="46"/>
      <c r="S90" s="46">
        <v>14.226000000000001</v>
      </c>
      <c r="T90" s="46"/>
      <c r="U90" s="46">
        <v>0.33600000000000002</v>
      </c>
      <c r="V90" s="18"/>
      <c r="W90" s="18"/>
      <c r="X90" s="18"/>
      <c r="Y90" s="18"/>
      <c r="Z90" s="59"/>
      <c r="AA90" s="18"/>
      <c r="AB90" s="18"/>
      <c r="AC90" s="69"/>
      <c r="AD90" s="28">
        <v>2013</v>
      </c>
      <c r="AE90" s="28">
        <v>25</v>
      </c>
      <c r="AF90" s="18" t="s">
        <v>66</v>
      </c>
      <c r="AG90" s="18" t="s">
        <v>65</v>
      </c>
      <c r="AH90" s="68" t="s">
        <v>64</v>
      </c>
      <c r="AI90" s="18"/>
    </row>
    <row r="91" spans="1:35" ht="17.25" customHeight="1" x14ac:dyDescent="0.25">
      <c r="A91" s="52"/>
      <c r="B91" s="57" t="s">
        <v>36</v>
      </c>
      <c r="C91" s="35"/>
      <c r="D91" s="35"/>
      <c r="E91" s="35"/>
      <c r="F91" s="35"/>
      <c r="G91" s="65"/>
      <c r="H91" s="18"/>
      <c r="I91" s="18"/>
      <c r="J91" s="49"/>
      <c r="K91" s="18"/>
      <c r="L91" s="18"/>
      <c r="M91" s="18"/>
      <c r="N91" s="18"/>
      <c r="O91" s="18"/>
      <c r="P91" s="18"/>
      <c r="Q91" s="46"/>
      <c r="R91" s="46"/>
      <c r="S91" s="46"/>
      <c r="T91" s="46"/>
      <c r="U91" s="46"/>
      <c r="V91" s="18"/>
      <c r="W91" s="18"/>
      <c r="X91" s="18"/>
      <c r="Y91" s="18"/>
      <c r="Z91" s="65"/>
      <c r="AA91" s="28"/>
      <c r="AB91" s="28"/>
      <c r="AC91" s="49"/>
      <c r="AD91" s="28"/>
      <c r="AE91" s="28"/>
      <c r="AF91" s="28"/>
      <c r="AG91" s="28"/>
      <c r="AH91" s="28"/>
      <c r="AI91" s="28"/>
    </row>
    <row r="92" spans="1:35" ht="17.25" hidden="1" customHeight="1" x14ac:dyDescent="0.25">
      <c r="A92" s="52"/>
      <c r="B92" s="57" t="s">
        <v>35</v>
      </c>
      <c r="C92" s="35"/>
      <c r="D92" s="35"/>
      <c r="E92" s="35"/>
      <c r="F92" s="35"/>
      <c r="G92" s="59"/>
      <c r="H92" s="18"/>
      <c r="I92" s="18"/>
      <c r="J92" s="53"/>
      <c r="K92" s="18"/>
      <c r="L92" s="18"/>
      <c r="M92" s="18"/>
      <c r="N92" s="18"/>
      <c r="O92" s="18"/>
      <c r="P92" s="18"/>
      <c r="Q92" s="46"/>
      <c r="R92" s="46"/>
      <c r="S92" s="46"/>
      <c r="T92" s="46"/>
      <c r="U92" s="46"/>
      <c r="V92" s="18"/>
      <c r="W92" s="18"/>
      <c r="X92" s="18"/>
      <c r="Y92" s="18"/>
      <c r="Z92" s="59"/>
      <c r="AA92" s="28"/>
      <c r="AB92" s="28"/>
      <c r="AC92" s="53"/>
      <c r="AD92" s="28"/>
      <c r="AE92" s="28"/>
      <c r="AF92" s="28"/>
      <c r="AG92" s="28"/>
      <c r="AH92" s="28"/>
      <c r="AI92" s="28"/>
    </row>
    <row r="93" spans="1:35" ht="17.25" hidden="1" customHeight="1" x14ac:dyDescent="0.25">
      <c r="A93" s="52"/>
      <c r="B93" s="57" t="s">
        <v>34</v>
      </c>
      <c r="C93" s="35"/>
      <c r="D93" s="35"/>
      <c r="E93" s="35"/>
      <c r="F93" s="35"/>
      <c r="G93" s="59"/>
      <c r="H93" s="18"/>
      <c r="I93" s="18"/>
      <c r="J93" s="53"/>
      <c r="K93" s="18"/>
      <c r="L93" s="18"/>
      <c r="M93" s="18"/>
      <c r="N93" s="18"/>
      <c r="O93" s="18"/>
      <c r="P93" s="18"/>
      <c r="Q93" s="46"/>
      <c r="R93" s="46"/>
      <c r="S93" s="46"/>
      <c r="T93" s="46"/>
      <c r="U93" s="46"/>
      <c r="V93" s="18"/>
      <c r="W93" s="18"/>
      <c r="X93" s="18"/>
      <c r="Y93" s="18"/>
      <c r="Z93" s="59"/>
      <c r="AA93" s="28"/>
      <c r="AB93" s="28"/>
      <c r="AC93" s="53"/>
      <c r="AD93" s="28"/>
      <c r="AE93" s="28"/>
      <c r="AF93" s="28"/>
      <c r="AG93" s="28"/>
      <c r="AH93" s="28"/>
      <c r="AI93" s="28"/>
    </row>
    <row r="94" spans="1:35" ht="17.25" hidden="1" customHeight="1" x14ac:dyDescent="0.25">
      <c r="A94" s="52"/>
      <c r="B94" s="57" t="s">
        <v>33</v>
      </c>
      <c r="C94" s="35"/>
      <c r="D94" s="35"/>
      <c r="E94" s="35"/>
      <c r="F94" s="35"/>
      <c r="G94" s="59"/>
      <c r="H94" s="18"/>
      <c r="I94" s="18"/>
      <c r="J94" s="53"/>
      <c r="K94" s="18"/>
      <c r="L94" s="18"/>
      <c r="M94" s="18"/>
      <c r="N94" s="18"/>
      <c r="O94" s="18"/>
      <c r="P94" s="18"/>
      <c r="Q94" s="46"/>
      <c r="R94" s="46"/>
      <c r="S94" s="46"/>
      <c r="T94" s="46"/>
      <c r="U94" s="46"/>
      <c r="V94" s="18"/>
      <c r="W94" s="18"/>
      <c r="X94" s="18"/>
      <c r="Y94" s="18"/>
      <c r="Z94" s="59"/>
      <c r="AA94" s="28"/>
      <c r="AB94" s="28"/>
      <c r="AC94" s="53"/>
      <c r="AD94" s="28"/>
      <c r="AE94" s="28"/>
      <c r="AF94" s="28"/>
      <c r="AG94" s="28"/>
      <c r="AH94" s="28"/>
      <c r="AI94" s="28"/>
    </row>
    <row r="95" spans="1:35" ht="17.25" hidden="1" customHeight="1" x14ac:dyDescent="0.25">
      <c r="A95" s="52"/>
      <c r="B95" s="57" t="s">
        <v>32</v>
      </c>
      <c r="C95" s="35"/>
      <c r="D95" s="35"/>
      <c r="E95" s="35"/>
      <c r="F95" s="35"/>
      <c r="G95" s="59"/>
      <c r="H95" s="18"/>
      <c r="I95" s="18"/>
      <c r="J95" s="53"/>
      <c r="K95" s="18"/>
      <c r="L95" s="18"/>
      <c r="M95" s="18"/>
      <c r="N95" s="18"/>
      <c r="O95" s="18"/>
      <c r="P95" s="18"/>
      <c r="Q95" s="46"/>
      <c r="R95" s="46"/>
      <c r="S95" s="46"/>
      <c r="T95" s="46"/>
      <c r="U95" s="46"/>
      <c r="V95" s="18"/>
      <c r="W95" s="18"/>
      <c r="X95" s="18"/>
      <c r="Y95" s="18"/>
      <c r="Z95" s="59"/>
      <c r="AA95" s="28"/>
      <c r="AB95" s="28"/>
      <c r="AC95" s="53"/>
      <c r="AD95" s="28"/>
      <c r="AE95" s="28"/>
      <c r="AF95" s="28"/>
      <c r="AG95" s="28"/>
      <c r="AH95" s="28"/>
      <c r="AI95" s="28"/>
    </row>
    <row r="96" spans="1:35" ht="17.25" hidden="1" customHeight="1" x14ac:dyDescent="0.25">
      <c r="A96" s="52"/>
      <c r="B96" s="57" t="s">
        <v>31</v>
      </c>
      <c r="C96" s="35"/>
      <c r="D96" s="35"/>
      <c r="E96" s="35"/>
      <c r="F96" s="35"/>
      <c r="G96" s="59"/>
      <c r="H96" s="18"/>
      <c r="I96" s="18"/>
      <c r="J96" s="53"/>
      <c r="K96" s="18"/>
      <c r="L96" s="18"/>
      <c r="M96" s="18"/>
      <c r="N96" s="18"/>
      <c r="O96" s="18"/>
      <c r="P96" s="18"/>
      <c r="Q96" s="58"/>
      <c r="R96" s="58"/>
      <c r="S96" s="67"/>
      <c r="T96" s="67"/>
      <c r="U96" s="67"/>
      <c r="V96" s="18"/>
      <c r="W96" s="18"/>
      <c r="X96" s="18"/>
      <c r="Y96" s="18"/>
      <c r="Z96" s="59"/>
      <c r="AA96" s="28"/>
      <c r="AB96" s="28"/>
      <c r="AC96" s="53"/>
      <c r="AD96" s="28"/>
      <c r="AE96" s="28"/>
      <c r="AF96" s="28"/>
      <c r="AG96" s="28"/>
      <c r="AH96" s="28"/>
      <c r="AI96" s="28"/>
    </row>
    <row r="97" spans="1:35" ht="17.25" hidden="1" customHeight="1" x14ac:dyDescent="0.25">
      <c r="A97" s="52"/>
      <c r="B97" s="57" t="s">
        <v>30</v>
      </c>
      <c r="C97" s="35"/>
      <c r="D97" s="35"/>
      <c r="E97" s="35"/>
      <c r="F97" s="35"/>
      <c r="G97" s="18"/>
      <c r="H97" s="18"/>
      <c r="I97" s="18"/>
      <c r="J97" s="49"/>
      <c r="K97" s="18"/>
      <c r="L97" s="18"/>
      <c r="M97" s="18"/>
      <c r="N97" s="18"/>
      <c r="O97" s="18"/>
      <c r="P97" s="18"/>
      <c r="Q97" s="58"/>
      <c r="R97" s="58"/>
      <c r="S97" s="58"/>
      <c r="T97" s="58"/>
      <c r="U97" s="58"/>
      <c r="V97" s="18"/>
      <c r="W97" s="18"/>
      <c r="X97" s="18"/>
      <c r="Y97" s="18"/>
      <c r="Z97" s="18"/>
      <c r="AA97" s="28"/>
      <c r="AB97" s="28"/>
      <c r="AC97" s="66"/>
      <c r="AD97" s="28"/>
      <c r="AE97" s="28"/>
      <c r="AF97" s="28"/>
      <c r="AG97" s="28"/>
      <c r="AH97" s="28"/>
      <c r="AI97" s="28"/>
    </row>
    <row r="98" spans="1:35" ht="17.25" hidden="1" customHeight="1" x14ac:dyDescent="0.25">
      <c r="A98" s="52"/>
      <c r="B98" s="51" t="s">
        <v>63</v>
      </c>
      <c r="C98" s="35"/>
      <c r="D98" s="35"/>
      <c r="E98" s="35"/>
      <c r="F98" s="35"/>
      <c r="G98" s="59"/>
      <c r="H98" s="18"/>
      <c r="I98" s="18"/>
      <c r="J98" s="49"/>
      <c r="K98" s="18"/>
      <c r="L98" s="18"/>
      <c r="M98" s="18"/>
      <c r="N98" s="18"/>
      <c r="O98" s="18"/>
      <c r="P98" s="18"/>
      <c r="Q98" s="58"/>
      <c r="R98" s="58"/>
      <c r="S98" s="62"/>
      <c r="T98" s="62"/>
      <c r="U98" s="62"/>
      <c r="V98" s="18"/>
      <c r="W98" s="18"/>
      <c r="X98" s="18"/>
      <c r="Y98" s="18"/>
      <c r="Z98" s="59"/>
      <c r="AA98" s="28"/>
      <c r="AB98" s="28"/>
      <c r="AC98" s="66"/>
      <c r="AD98" s="28"/>
      <c r="AE98" s="28"/>
      <c r="AF98" s="28"/>
      <c r="AG98" s="28"/>
      <c r="AH98" s="28"/>
      <c r="AI98" s="28"/>
    </row>
    <row r="99" spans="1:35" ht="18" hidden="1" customHeight="1" x14ac:dyDescent="0.25">
      <c r="A99" s="37"/>
      <c r="B99" s="51" t="s">
        <v>28</v>
      </c>
      <c r="C99" s="35"/>
      <c r="D99" s="35"/>
      <c r="E99" s="35"/>
      <c r="F99" s="35"/>
      <c r="G99" s="59"/>
      <c r="H99" s="18"/>
      <c r="I99" s="18"/>
      <c r="J99" s="49"/>
      <c r="K99" s="18"/>
      <c r="L99" s="18"/>
      <c r="M99" s="18"/>
      <c r="N99" s="18"/>
      <c r="O99" s="18"/>
      <c r="P99" s="18"/>
      <c r="Q99" s="58"/>
      <c r="R99" s="58"/>
      <c r="S99" s="58"/>
      <c r="T99" s="58"/>
      <c r="U99" s="58"/>
      <c r="V99" s="18"/>
      <c r="W99" s="18"/>
      <c r="X99" s="18"/>
      <c r="Y99" s="18"/>
      <c r="Z99" s="59"/>
      <c r="AA99" s="28"/>
      <c r="AB99" s="28"/>
      <c r="AC99" s="49"/>
      <c r="AD99" s="28"/>
      <c r="AE99" s="28"/>
      <c r="AF99" s="28"/>
      <c r="AG99" s="28"/>
      <c r="AH99" s="28"/>
      <c r="AI99" s="28"/>
    </row>
    <row r="100" spans="1:35" ht="18" hidden="1" customHeight="1" x14ac:dyDescent="0.25">
      <c r="A100" s="37"/>
      <c r="B100" s="51" t="s">
        <v>27</v>
      </c>
      <c r="C100" s="35"/>
      <c r="D100" s="35"/>
      <c r="E100" s="35"/>
      <c r="F100" s="35"/>
      <c r="G100" s="59"/>
      <c r="H100" s="18"/>
      <c r="I100" s="18"/>
      <c r="J100" s="53"/>
      <c r="K100" s="18"/>
      <c r="L100" s="18"/>
      <c r="M100" s="18"/>
      <c r="N100" s="18"/>
      <c r="O100" s="18"/>
      <c r="P100" s="18"/>
      <c r="Q100" s="33"/>
      <c r="R100" s="33"/>
      <c r="S100" s="32"/>
      <c r="T100" s="32"/>
      <c r="U100" s="32"/>
      <c r="V100" s="18"/>
      <c r="W100" s="18"/>
      <c r="X100" s="18"/>
      <c r="Y100" s="18"/>
      <c r="Z100" s="59"/>
      <c r="AA100" s="28"/>
      <c r="AB100" s="28"/>
      <c r="AC100" s="53"/>
      <c r="AD100" s="28"/>
      <c r="AE100" s="28"/>
      <c r="AF100" s="28"/>
      <c r="AG100" s="28"/>
      <c r="AH100" s="28"/>
      <c r="AI100" s="28"/>
    </row>
    <row r="101" spans="1:35" ht="34.5" customHeight="1" x14ac:dyDescent="0.25">
      <c r="A101" s="52" t="s">
        <v>62</v>
      </c>
      <c r="B101" s="54" t="s">
        <v>61</v>
      </c>
      <c r="C101" s="35"/>
      <c r="D101" s="35"/>
      <c r="E101" s="35"/>
      <c r="F101" s="35"/>
      <c r="G101" s="65"/>
      <c r="H101" s="18"/>
      <c r="I101" s="18"/>
      <c r="J101" s="49"/>
      <c r="K101" s="18"/>
      <c r="L101" s="18"/>
      <c r="M101" s="18"/>
      <c r="N101" s="18"/>
      <c r="O101" s="18"/>
      <c r="P101" s="18"/>
      <c r="Q101" s="33"/>
      <c r="R101" s="33"/>
      <c r="S101" s="32"/>
      <c r="T101" s="32"/>
      <c r="U101" s="32"/>
      <c r="V101" s="18"/>
      <c r="W101" s="18"/>
      <c r="X101" s="18"/>
      <c r="Y101" s="18"/>
      <c r="Z101" s="65"/>
      <c r="AA101" s="28"/>
      <c r="AB101" s="28"/>
      <c r="AC101" s="49"/>
      <c r="AD101" s="28"/>
      <c r="AE101" s="28"/>
      <c r="AF101" s="28"/>
      <c r="AG101" s="28"/>
      <c r="AH101" s="28"/>
      <c r="AI101" s="28"/>
    </row>
    <row r="102" spans="1:35" ht="16.5" customHeight="1" x14ac:dyDescent="0.25">
      <c r="A102" s="52" t="s">
        <v>60</v>
      </c>
      <c r="B102" s="54" t="s">
        <v>59</v>
      </c>
      <c r="C102" s="35"/>
      <c r="D102" s="35"/>
      <c r="E102" s="35"/>
      <c r="F102" s="35"/>
      <c r="G102" s="65"/>
      <c r="H102" s="18"/>
      <c r="I102" s="18"/>
      <c r="J102" s="49"/>
      <c r="K102" s="18"/>
      <c r="L102" s="18"/>
      <c r="M102" s="18"/>
      <c r="N102" s="18"/>
      <c r="O102" s="18"/>
      <c r="P102" s="18"/>
      <c r="Q102" s="50">
        <f>SUM(Q103:Q104)</f>
        <v>49.866</v>
      </c>
      <c r="R102" s="50">
        <f>SUM(R103:R104)</f>
        <v>0</v>
      </c>
      <c r="S102" s="50">
        <f>SUM(S103:S104)</f>
        <v>45.112000000000002</v>
      </c>
      <c r="T102" s="50">
        <f>SUM(T103:T104)</f>
        <v>0</v>
      </c>
      <c r="U102" s="50">
        <f>SUM(U103:U104)</f>
        <v>4.7540000000000004</v>
      </c>
      <c r="V102" s="18"/>
      <c r="W102" s="18"/>
      <c r="X102" s="18"/>
      <c r="Y102" s="18"/>
      <c r="Z102" s="65"/>
      <c r="AA102" s="31"/>
      <c r="AB102" s="31"/>
      <c r="AC102" s="49"/>
      <c r="AD102" s="31"/>
      <c r="AE102" s="31"/>
      <c r="AF102" s="31"/>
      <c r="AG102" s="31"/>
      <c r="AH102" s="31"/>
      <c r="AI102" s="31"/>
    </row>
    <row r="103" spans="1:35" ht="51.75" customHeight="1" x14ac:dyDescent="0.25">
      <c r="A103" s="37" t="s">
        <v>58</v>
      </c>
      <c r="B103" s="48" t="s">
        <v>57</v>
      </c>
      <c r="C103" s="35"/>
      <c r="D103" s="35"/>
      <c r="E103" s="35"/>
      <c r="F103" s="35"/>
      <c r="G103" s="59"/>
      <c r="H103" s="18"/>
      <c r="I103" s="18"/>
      <c r="J103" s="34"/>
      <c r="K103" s="18"/>
      <c r="L103" s="18"/>
      <c r="M103" s="18"/>
      <c r="N103" s="18"/>
      <c r="O103" s="18"/>
      <c r="P103" s="18"/>
      <c r="Q103" s="33">
        <f>SUM(R103:U103)</f>
        <v>49.481999999999999</v>
      </c>
      <c r="R103" s="33"/>
      <c r="S103" s="32">
        <v>45.112000000000002</v>
      </c>
      <c r="T103" s="32"/>
      <c r="U103" s="33">
        <v>4.37</v>
      </c>
      <c r="V103" s="18"/>
      <c r="W103" s="18"/>
      <c r="X103" s="18"/>
      <c r="Y103" s="18"/>
      <c r="Z103" s="59">
        <v>2014</v>
      </c>
      <c r="AA103" s="28">
        <v>25</v>
      </c>
      <c r="AB103" s="29" t="s">
        <v>54</v>
      </c>
      <c r="AC103" s="64"/>
      <c r="AD103" s="28"/>
      <c r="AE103" s="28"/>
      <c r="AF103" s="28"/>
      <c r="AG103" s="28"/>
      <c r="AH103" s="28"/>
      <c r="AI103" s="28"/>
    </row>
    <row r="104" spans="1:35" ht="49.5" customHeight="1" x14ac:dyDescent="0.25">
      <c r="A104" s="37" t="s">
        <v>56</v>
      </c>
      <c r="B104" s="48" t="s">
        <v>55</v>
      </c>
      <c r="C104" s="35"/>
      <c r="D104" s="35"/>
      <c r="E104" s="35"/>
      <c r="F104" s="35"/>
      <c r="G104" s="31"/>
      <c r="H104" s="18"/>
      <c r="I104" s="18"/>
      <c r="J104" s="34"/>
      <c r="K104" s="18"/>
      <c r="L104" s="18"/>
      <c r="M104" s="18"/>
      <c r="N104" s="18"/>
      <c r="O104" s="18"/>
      <c r="P104" s="18"/>
      <c r="Q104" s="33">
        <f>SUM(R104:U104)</f>
        <v>0.38400000000000001</v>
      </c>
      <c r="R104" s="33"/>
      <c r="S104" s="32"/>
      <c r="T104" s="32"/>
      <c r="U104" s="33">
        <v>0.38400000000000001</v>
      </c>
      <c r="V104" s="18"/>
      <c r="W104" s="18"/>
      <c r="X104" s="18"/>
      <c r="Y104" s="18"/>
      <c r="Z104" s="31">
        <v>2020</v>
      </c>
      <c r="AA104" s="28">
        <v>25</v>
      </c>
      <c r="AB104" s="30" t="s">
        <v>54</v>
      </c>
      <c r="AC104" s="29"/>
      <c r="AD104" s="28"/>
      <c r="AE104" s="28"/>
      <c r="AF104" s="28"/>
      <c r="AG104" s="28"/>
      <c r="AH104" s="28"/>
      <c r="AI104" s="28"/>
    </row>
    <row r="105" spans="1:35" ht="20.25" customHeight="1" x14ac:dyDescent="0.25">
      <c r="A105" s="52" t="s">
        <v>53</v>
      </c>
      <c r="B105" s="63" t="s">
        <v>52</v>
      </c>
      <c r="C105" s="35"/>
      <c r="D105" s="35"/>
      <c r="E105" s="35"/>
      <c r="F105" s="35"/>
      <c r="G105" s="18"/>
      <c r="H105" s="18"/>
      <c r="I105" s="18"/>
      <c r="J105" s="49"/>
      <c r="K105" s="18"/>
      <c r="L105" s="18"/>
      <c r="M105" s="18"/>
      <c r="N105" s="18"/>
      <c r="O105" s="18"/>
      <c r="P105" s="18"/>
      <c r="Q105" s="58">
        <f>Q106</f>
        <v>120.9967</v>
      </c>
      <c r="R105" s="58">
        <f>R106</f>
        <v>0</v>
      </c>
      <c r="S105" s="62">
        <f>S106</f>
        <v>102.72500000000001</v>
      </c>
      <c r="T105" s="62">
        <f>T106</f>
        <v>18.271699999999999</v>
      </c>
      <c r="U105" s="62">
        <f>U106</f>
        <v>0</v>
      </c>
      <c r="V105" s="18"/>
      <c r="W105" s="18"/>
      <c r="X105" s="18"/>
      <c r="Y105" s="18"/>
      <c r="Z105" s="18"/>
      <c r="AA105" s="28"/>
      <c r="AB105" s="28"/>
      <c r="AC105" s="49"/>
      <c r="AD105" s="28"/>
      <c r="AE105" s="28"/>
      <c r="AF105" s="28"/>
      <c r="AG105" s="28"/>
      <c r="AH105" s="28"/>
      <c r="AI105" s="28"/>
    </row>
    <row r="106" spans="1:35" ht="15" customHeight="1" x14ac:dyDescent="0.25">
      <c r="A106" s="52"/>
      <c r="B106" s="57" t="s">
        <v>51</v>
      </c>
      <c r="C106" s="35"/>
      <c r="D106" s="35"/>
      <c r="E106" s="35"/>
      <c r="F106" s="35"/>
      <c r="G106" s="18"/>
      <c r="H106" s="18"/>
      <c r="I106" s="18"/>
      <c r="J106" s="49"/>
      <c r="K106" s="18"/>
      <c r="L106" s="18"/>
      <c r="M106" s="18"/>
      <c r="N106" s="18"/>
      <c r="O106" s="18"/>
      <c r="P106" s="18"/>
      <c r="Q106" s="58">
        <f>Q107</f>
        <v>120.9967</v>
      </c>
      <c r="R106" s="58">
        <f>R107</f>
        <v>0</v>
      </c>
      <c r="S106" s="62">
        <f>S107</f>
        <v>102.72500000000001</v>
      </c>
      <c r="T106" s="62">
        <f>T107</f>
        <v>18.271699999999999</v>
      </c>
      <c r="U106" s="62">
        <f>U107</f>
        <v>0</v>
      </c>
      <c r="V106" s="18"/>
      <c r="W106" s="18"/>
      <c r="X106" s="18"/>
      <c r="Y106" s="18"/>
      <c r="Z106" s="18"/>
      <c r="AA106" s="28"/>
      <c r="AB106" s="28"/>
      <c r="AC106" s="49"/>
      <c r="AD106" s="28"/>
      <c r="AE106" s="28"/>
      <c r="AF106" s="28"/>
      <c r="AG106" s="28"/>
      <c r="AH106" s="28"/>
      <c r="AI106" s="28"/>
    </row>
    <row r="107" spans="1:35" ht="15" customHeight="1" x14ac:dyDescent="0.25">
      <c r="A107" s="52"/>
      <c r="B107" s="57" t="s">
        <v>50</v>
      </c>
      <c r="C107" s="35"/>
      <c r="D107" s="35"/>
      <c r="E107" s="35"/>
      <c r="F107" s="35"/>
      <c r="G107" s="18"/>
      <c r="H107" s="18"/>
      <c r="I107" s="18"/>
      <c r="J107" s="49"/>
      <c r="K107" s="18"/>
      <c r="L107" s="18"/>
      <c r="M107" s="18"/>
      <c r="N107" s="18"/>
      <c r="O107" s="18"/>
      <c r="P107" s="18"/>
      <c r="Q107" s="58">
        <f>Q108+Q110+Q111</f>
        <v>120.9967</v>
      </c>
      <c r="R107" s="58">
        <f>R108+R110+R111</f>
        <v>0</v>
      </c>
      <c r="S107" s="62">
        <f>S108+S110+S111</f>
        <v>102.72500000000001</v>
      </c>
      <c r="T107" s="62">
        <f>T108+T110+T111</f>
        <v>18.271699999999999</v>
      </c>
      <c r="U107" s="62">
        <f>U108+U110+U111</f>
        <v>0</v>
      </c>
      <c r="V107" s="18"/>
      <c r="W107" s="18"/>
      <c r="X107" s="18"/>
      <c r="Y107" s="18"/>
      <c r="Z107" s="18"/>
      <c r="AA107" s="28"/>
      <c r="AB107" s="28"/>
      <c r="AC107" s="49"/>
      <c r="AD107" s="28"/>
      <c r="AE107" s="28"/>
      <c r="AF107" s="28"/>
      <c r="AG107" s="28"/>
      <c r="AH107" s="28"/>
      <c r="AI107" s="28"/>
    </row>
    <row r="108" spans="1:35" ht="18.75" customHeight="1" x14ac:dyDescent="0.25">
      <c r="A108" s="52"/>
      <c r="B108" s="57" t="s">
        <v>49</v>
      </c>
      <c r="C108" s="35"/>
      <c r="D108" s="35"/>
      <c r="E108" s="35"/>
      <c r="F108" s="35"/>
      <c r="G108" s="18"/>
      <c r="H108" s="18"/>
      <c r="I108" s="18"/>
      <c r="J108" s="49"/>
      <c r="K108" s="18"/>
      <c r="L108" s="18"/>
      <c r="M108" s="18"/>
      <c r="N108" s="18"/>
      <c r="O108" s="18"/>
      <c r="P108" s="18"/>
      <c r="Q108" s="58">
        <f>Q109</f>
        <v>0.34899999999999998</v>
      </c>
      <c r="R108" s="58">
        <f>R109</f>
        <v>0</v>
      </c>
      <c r="S108" s="58">
        <f>S109</f>
        <v>0.34899999999999998</v>
      </c>
      <c r="T108" s="58">
        <f>T109</f>
        <v>0</v>
      </c>
      <c r="U108" s="58">
        <f>U109</f>
        <v>0</v>
      </c>
      <c r="V108" s="18"/>
      <c r="W108" s="18"/>
      <c r="X108" s="18"/>
      <c r="Y108" s="18"/>
      <c r="Z108" s="18"/>
      <c r="AA108" s="28"/>
      <c r="AB108" s="28"/>
      <c r="AC108" s="49"/>
      <c r="AD108" s="28"/>
      <c r="AE108" s="28"/>
      <c r="AF108" s="28"/>
      <c r="AG108" s="28"/>
      <c r="AH108" s="28"/>
      <c r="AI108" s="28"/>
    </row>
    <row r="109" spans="1:35" ht="39" customHeight="1" x14ac:dyDescent="0.25">
      <c r="A109" s="37" t="s">
        <v>48</v>
      </c>
      <c r="B109" s="36" t="s">
        <v>47</v>
      </c>
      <c r="C109" s="35"/>
      <c r="D109" s="35"/>
      <c r="E109" s="35"/>
      <c r="F109" s="35"/>
      <c r="G109" s="18"/>
      <c r="H109" s="18"/>
      <c r="I109" s="18"/>
      <c r="J109" s="53"/>
      <c r="K109" s="18"/>
      <c r="L109" s="18"/>
      <c r="M109" s="18"/>
      <c r="N109" s="18"/>
      <c r="O109" s="18"/>
      <c r="P109" s="18"/>
      <c r="Q109" s="46">
        <f>SUM(R109:U109)</f>
        <v>0.34899999999999998</v>
      </c>
      <c r="R109" s="46"/>
      <c r="S109" s="61">
        <v>0.34899999999999998</v>
      </c>
      <c r="T109" s="61"/>
      <c r="U109" s="61"/>
      <c r="V109" s="18"/>
      <c r="W109" s="18"/>
      <c r="X109" s="18"/>
      <c r="Y109" s="18"/>
      <c r="Z109" s="60"/>
      <c r="AA109" s="60"/>
      <c r="AB109" s="28"/>
      <c r="AC109" s="53"/>
      <c r="AD109" s="18">
        <v>2012</v>
      </c>
      <c r="AE109" s="28">
        <v>25</v>
      </c>
      <c r="AF109" s="28"/>
      <c r="AG109" s="28"/>
      <c r="AH109" s="28"/>
      <c r="AI109" s="28"/>
    </row>
    <row r="110" spans="1:35" ht="15" customHeight="1" x14ac:dyDescent="0.25">
      <c r="A110" s="52"/>
      <c r="B110" s="57" t="s">
        <v>46</v>
      </c>
      <c r="C110" s="35"/>
      <c r="D110" s="35"/>
      <c r="E110" s="35"/>
      <c r="F110" s="35"/>
      <c r="G110" s="59"/>
      <c r="H110" s="18"/>
      <c r="I110" s="18"/>
      <c r="J110" s="53"/>
      <c r="K110" s="18"/>
      <c r="L110" s="18"/>
      <c r="M110" s="18"/>
      <c r="N110" s="18"/>
      <c r="O110" s="18"/>
      <c r="P110" s="18"/>
      <c r="Q110" s="33"/>
      <c r="R110" s="33"/>
      <c r="S110" s="32"/>
      <c r="T110" s="32"/>
      <c r="U110" s="32"/>
      <c r="V110" s="18"/>
      <c r="W110" s="18"/>
      <c r="X110" s="18"/>
      <c r="Y110" s="18"/>
      <c r="Z110" s="59"/>
      <c r="AA110" s="28"/>
      <c r="AB110" s="28"/>
      <c r="AC110" s="53"/>
      <c r="AD110" s="28"/>
      <c r="AE110" s="28"/>
      <c r="AF110" s="28"/>
      <c r="AG110" s="28"/>
      <c r="AH110" s="28"/>
      <c r="AI110" s="28"/>
    </row>
    <row r="111" spans="1:35" ht="15" customHeight="1" x14ac:dyDescent="0.25">
      <c r="A111" s="52"/>
      <c r="B111" s="57" t="s">
        <v>45</v>
      </c>
      <c r="C111" s="35"/>
      <c r="D111" s="35"/>
      <c r="E111" s="35"/>
      <c r="F111" s="35"/>
      <c r="G111" s="18"/>
      <c r="H111" s="18"/>
      <c r="I111" s="18"/>
      <c r="J111" s="49"/>
      <c r="K111" s="18"/>
      <c r="L111" s="18"/>
      <c r="M111" s="18"/>
      <c r="N111" s="18"/>
      <c r="O111" s="18"/>
      <c r="P111" s="18"/>
      <c r="Q111" s="58">
        <f>SUM(Q112:Q113)</f>
        <v>120.6477</v>
      </c>
      <c r="R111" s="58">
        <f>SUM(R112:R113)</f>
        <v>0</v>
      </c>
      <c r="S111" s="58">
        <f>SUM(S112:S113)</f>
        <v>102.376</v>
      </c>
      <c r="T111" s="58">
        <f>SUM(T112:T113)</f>
        <v>18.271699999999999</v>
      </c>
      <c r="U111" s="58">
        <f>SUM(U112:U113)</f>
        <v>0</v>
      </c>
      <c r="V111" s="18"/>
      <c r="W111" s="18"/>
      <c r="X111" s="18"/>
      <c r="Y111" s="18"/>
      <c r="Z111" s="18"/>
      <c r="AA111" s="28"/>
      <c r="AB111" s="28"/>
      <c r="AC111" s="49"/>
      <c r="AD111" s="28"/>
      <c r="AE111" s="28"/>
      <c r="AF111" s="28"/>
      <c r="AG111" s="28"/>
      <c r="AH111" s="28"/>
      <c r="AI111" s="28"/>
    </row>
    <row r="112" spans="1:35" ht="33.75" customHeight="1" x14ac:dyDescent="0.25">
      <c r="A112" s="37" t="s">
        <v>44</v>
      </c>
      <c r="B112" s="48" t="s">
        <v>43</v>
      </c>
      <c r="C112" s="35"/>
      <c r="D112" s="35"/>
      <c r="E112" s="35"/>
      <c r="F112" s="35"/>
      <c r="G112" s="31"/>
      <c r="H112" s="18"/>
      <c r="I112" s="18"/>
      <c r="J112" s="34"/>
      <c r="K112" s="18"/>
      <c r="L112" s="18"/>
      <c r="M112" s="18"/>
      <c r="N112" s="18"/>
      <c r="O112" s="18"/>
      <c r="P112" s="18"/>
      <c r="Q112" s="33">
        <f>SUM(R112:U112)</f>
        <v>104.8197</v>
      </c>
      <c r="R112" s="33"/>
      <c r="S112" s="33">
        <v>86.548000000000002</v>
      </c>
      <c r="T112" s="33">
        <v>18.271699999999999</v>
      </c>
      <c r="U112" s="33"/>
      <c r="V112" s="18"/>
      <c r="W112" s="18"/>
      <c r="X112" s="18"/>
      <c r="Y112" s="18"/>
      <c r="Z112" s="31">
        <v>2013</v>
      </c>
      <c r="AA112" s="31">
        <v>25</v>
      </c>
      <c r="AB112" s="30"/>
      <c r="AC112" s="18" t="s">
        <v>42</v>
      </c>
      <c r="AD112" s="31">
        <v>2013</v>
      </c>
      <c r="AE112" s="31">
        <v>25</v>
      </c>
      <c r="AF112" s="31"/>
      <c r="AG112" s="31"/>
      <c r="AH112" s="31" t="s">
        <v>41</v>
      </c>
      <c r="AI112" s="31"/>
    </row>
    <row r="113" spans="1:35" ht="33.75" customHeight="1" x14ac:dyDescent="0.25">
      <c r="A113" s="37" t="s">
        <v>40</v>
      </c>
      <c r="B113" s="48" t="s">
        <v>39</v>
      </c>
      <c r="C113" s="35"/>
      <c r="D113" s="35"/>
      <c r="E113" s="35"/>
      <c r="F113" s="35"/>
      <c r="G113" s="31"/>
      <c r="H113" s="18"/>
      <c r="I113" s="18"/>
      <c r="J113" s="34"/>
      <c r="K113" s="18"/>
      <c r="L113" s="18"/>
      <c r="M113" s="18"/>
      <c r="N113" s="18"/>
      <c r="O113" s="18"/>
      <c r="P113" s="18"/>
      <c r="Q113" s="33">
        <f>SUM(R113:U113)</f>
        <v>15.827999999999999</v>
      </c>
      <c r="R113" s="33"/>
      <c r="S113" s="33">
        <v>15.827999999999999</v>
      </c>
      <c r="T113" s="33"/>
      <c r="U113" s="33"/>
      <c r="V113" s="18"/>
      <c r="W113" s="18"/>
      <c r="X113" s="18"/>
      <c r="Y113" s="18"/>
      <c r="Z113" s="31">
        <v>2013</v>
      </c>
      <c r="AA113" s="31">
        <v>25</v>
      </c>
      <c r="AB113" s="30"/>
      <c r="AC113" s="18" t="s">
        <v>38</v>
      </c>
      <c r="AD113" s="31">
        <v>2013</v>
      </c>
      <c r="AE113" s="31">
        <v>25</v>
      </c>
      <c r="AF113" s="31"/>
      <c r="AG113" s="31"/>
      <c r="AH113" s="31" t="s">
        <v>37</v>
      </c>
      <c r="AI113" s="31"/>
    </row>
    <row r="114" spans="1:35" ht="15" customHeight="1" x14ac:dyDescent="0.25">
      <c r="A114" s="52"/>
      <c r="B114" s="57" t="s">
        <v>36</v>
      </c>
      <c r="C114" s="35"/>
      <c r="D114" s="35"/>
      <c r="E114" s="35"/>
      <c r="F114" s="35"/>
      <c r="G114" s="18"/>
      <c r="H114" s="18"/>
      <c r="I114" s="18"/>
      <c r="J114" s="49"/>
      <c r="K114" s="18"/>
      <c r="L114" s="18"/>
      <c r="M114" s="18"/>
      <c r="N114" s="18"/>
      <c r="O114" s="18"/>
      <c r="P114" s="18"/>
      <c r="Q114" s="58"/>
      <c r="R114" s="58"/>
      <c r="S114" s="58"/>
      <c r="T114" s="58"/>
      <c r="U114" s="58"/>
      <c r="V114" s="18"/>
      <c r="W114" s="18"/>
      <c r="X114" s="18"/>
      <c r="Y114" s="18"/>
      <c r="Z114" s="18"/>
      <c r="AA114" s="28"/>
      <c r="AB114" s="28"/>
      <c r="AC114" s="49"/>
      <c r="AD114" s="28"/>
      <c r="AE114" s="28"/>
      <c r="AF114" s="28"/>
      <c r="AG114" s="28"/>
      <c r="AH114" s="28"/>
      <c r="AI114" s="28"/>
    </row>
    <row r="115" spans="1:35" ht="15" hidden="1" customHeight="1" x14ac:dyDescent="0.25">
      <c r="A115" s="52"/>
      <c r="B115" s="57" t="s">
        <v>35</v>
      </c>
      <c r="C115" s="35"/>
      <c r="D115" s="35"/>
      <c r="E115" s="35"/>
      <c r="F115" s="35"/>
      <c r="G115" s="18"/>
      <c r="H115" s="18"/>
      <c r="I115" s="18"/>
      <c r="J115" s="53"/>
      <c r="K115" s="18"/>
      <c r="L115" s="18"/>
      <c r="M115" s="18"/>
      <c r="N115" s="18"/>
      <c r="O115" s="18"/>
      <c r="P115" s="18"/>
      <c r="Q115" s="33"/>
      <c r="R115" s="33"/>
      <c r="S115" s="32"/>
      <c r="T115" s="32"/>
      <c r="U115" s="32"/>
      <c r="V115" s="18"/>
      <c r="W115" s="18"/>
      <c r="X115" s="18"/>
      <c r="Y115" s="18"/>
      <c r="Z115" s="18"/>
      <c r="AA115" s="28"/>
      <c r="AB115" s="28"/>
      <c r="AC115" s="53"/>
      <c r="AD115" s="28"/>
      <c r="AE115" s="28"/>
      <c r="AF115" s="28"/>
      <c r="AG115" s="28"/>
      <c r="AH115" s="28"/>
      <c r="AI115" s="28"/>
    </row>
    <row r="116" spans="1:35" ht="15" hidden="1" customHeight="1" x14ac:dyDescent="0.25">
      <c r="A116" s="52"/>
      <c r="B116" s="57" t="s">
        <v>34</v>
      </c>
      <c r="C116" s="35"/>
      <c r="D116" s="35"/>
      <c r="E116" s="35"/>
      <c r="F116" s="35"/>
      <c r="G116" s="18"/>
      <c r="H116" s="18"/>
      <c r="I116" s="18"/>
      <c r="J116" s="53"/>
      <c r="K116" s="18"/>
      <c r="L116" s="18"/>
      <c r="M116" s="18"/>
      <c r="N116" s="18"/>
      <c r="O116" s="18"/>
      <c r="P116" s="18"/>
      <c r="Q116" s="33"/>
      <c r="R116" s="33"/>
      <c r="S116" s="32"/>
      <c r="T116" s="32"/>
      <c r="U116" s="32"/>
      <c r="V116" s="18"/>
      <c r="W116" s="18"/>
      <c r="X116" s="18"/>
      <c r="Y116" s="18"/>
      <c r="Z116" s="18"/>
      <c r="AA116" s="28"/>
      <c r="AB116" s="28"/>
      <c r="AC116" s="53"/>
      <c r="AD116" s="28"/>
      <c r="AE116" s="28"/>
      <c r="AF116" s="28"/>
      <c r="AG116" s="28"/>
      <c r="AH116" s="28"/>
      <c r="AI116" s="28"/>
    </row>
    <row r="117" spans="1:35" ht="15" hidden="1" customHeight="1" x14ac:dyDescent="0.25">
      <c r="A117" s="52"/>
      <c r="B117" s="57" t="s">
        <v>33</v>
      </c>
      <c r="C117" s="35"/>
      <c r="D117" s="35"/>
      <c r="E117" s="35"/>
      <c r="F117" s="35"/>
      <c r="G117" s="18"/>
      <c r="H117" s="18"/>
      <c r="I117" s="18"/>
      <c r="J117" s="53"/>
      <c r="K117" s="18"/>
      <c r="L117" s="18"/>
      <c r="M117" s="18"/>
      <c r="N117" s="18"/>
      <c r="O117" s="18"/>
      <c r="P117" s="18"/>
      <c r="Q117" s="33"/>
      <c r="R117" s="33"/>
      <c r="S117" s="32"/>
      <c r="T117" s="32"/>
      <c r="U117" s="32"/>
      <c r="V117" s="18"/>
      <c r="W117" s="18"/>
      <c r="X117" s="18"/>
      <c r="Y117" s="18"/>
      <c r="Z117" s="18"/>
      <c r="AA117" s="28"/>
      <c r="AB117" s="28"/>
      <c r="AC117" s="53"/>
      <c r="AD117" s="28"/>
      <c r="AE117" s="28"/>
      <c r="AF117" s="28"/>
      <c r="AG117" s="28"/>
      <c r="AH117" s="28"/>
      <c r="AI117" s="28"/>
    </row>
    <row r="118" spans="1:35" ht="15" hidden="1" customHeight="1" x14ac:dyDescent="0.25">
      <c r="A118" s="52"/>
      <c r="B118" s="57" t="s">
        <v>32</v>
      </c>
      <c r="C118" s="35"/>
      <c r="D118" s="35"/>
      <c r="E118" s="35"/>
      <c r="F118" s="35"/>
      <c r="G118" s="18"/>
      <c r="H118" s="18"/>
      <c r="I118" s="18"/>
      <c r="J118" s="53"/>
      <c r="K118" s="18"/>
      <c r="L118" s="18"/>
      <c r="M118" s="18"/>
      <c r="N118" s="18"/>
      <c r="O118" s="18"/>
      <c r="P118" s="18"/>
      <c r="Q118" s="33"/>
      <c r="R118" s="33"/>
      <c r="S118" s="32"/>
      <c r="T118" s="32"/>
      <c r="U118" s="32"/>
      <c r="V118" s="18"/>
      <c r="W118" s="18"/>
      <c r="X118" s="18"/>
      <c r="Y118" s="18"/>
      <c r="Z118" s="18"/>
      <c r="AA118" s="28"/>
      <c r="AB118" s="28"/>
      <c r="AC118" s="53"/>
      <c r="AD118" s="28"/>
      <c r="AE118" s="28"/>
      <c r="AF118" s="28"/>
      <c r="AG118" s="28"/>
      <c r="AH118" s="28"/>
      <c r="AI118" s="28"/>
    </row>
    <row r="119" spans="1:35" ht="15" hidden="1" customHeight="1" x14ac:dyDescent="0.25">
      <c r="A119" s="52"/>
      <c r="B119" s="57" t="s">
        <v>31</v>
      </c>
      <c r="C119" s="35"/>
      <c r="D119" s="35"/>
      <c r="E119" s="35"/>
      <c r="F119" s="35"/>
      <c r="G119" s="18"/>
      <c r="H119" s="18"/>
      <c r="I119" s="18"/>
      <c r="J119" s="53"/>
      <c r="K119" s="18"/>
      <c r="L119" s="18"/>
      <c r="M119" s="18"/>
      <c r="N119" s="18"/>
      <c r="O119" s="18"/>
      <c r="P119" s="18"/>
      <c r="Q119" s="33"/>
      <c r="R119" s="33"/>
      <c r="S119" s="32"/>
      <c r="T119" s="32"/>
      <c r="U119" s="32"/>
      <c r="V119" s="18"/>
      <c r="W119" s="18"/>
      <c r="X119" s="18"/>
      <c r="Y119" s="18"/>
      <c r="Z119" s="18"/>
      <c r="AA119" s="28"/>
      <c r="AB119" s="28"/>
      <c r="AC119" s="53"/>
      <c r="AD119" s="28"/>
      <c r="AE119" s="28"/>
      <c r="AF119" s="28"/>
      <c r="AG119" s="28"/>
      <c r="AH119" s="28"/>
      <c r="AI119" s="28"/>
    </row>
    <row r="120" spans="1:35" ht="15" hidden="1" customHeight="1" x14ac:dyDescent="0.25">
      <c r="A120" s="52"/>
      <c r="B120" s="57" t="s">
        <v>30</v>
      </c>
      <c r="C120" s="35"/>
      <c r="D120" s="35"/>
      <c r="E120" s="35"/>
      <c r="F120" s="35"/>
      <c r="G120" s="18"/>
      <c r="H120" s="18"/>
      <c r="I120" s="18"/>
      <c r="J120" s="49"/>
      <c r="K120" s="18"/>
      <c r="L120" s="18"/>
      <c r="M120" s="18"/>
      <c r="N120" s="18"/>
      <c r="O120" s="18"/>
      <c r="P120" s="18"/>
      <c r="Q120" s="58"/>
      <c r="R120" s="58"/>
      <c r="S120" s="58"/>
      <c r="T120" s="58"/>
      <c r="U120" s="58"/>
      <c r="V120" s="18"/>
      <c r="W120" s="18"/>
      <c r="X120" s="18"/>
      <c r="Y120" s="18"/>
      <c r="Z120" s="18"/>
      <c r="AA120" s="28"/>
      <c r="AB120" s="28"/>
      <c r="AC120" s="49"/>
      <c r="AD120" s="28"/>
      <c r="AE120" s="28"/>
      <c r="AF120" s="28"/>
      <c r="AG120" s="28"/>
      <c r="AH120" s="28"/>
      <c r="AI120" s="28"/>
    </row>
    <row r="121" spans="1:35" ht="15" hidden="1" customHeight="1" x14ac:dyDescent="0.25">
      <c r="A121" s="52"/>
      <c r="B121" s="51" t="s">
        <v>29</v>
      </c>
      <c r="C121" s="35"/>
      <c r="D121" s="35"/>
      <c r="E121" s="35"/>
      <c r="F121" s="35"/>
      <c r="G121" s="31"/>
      <c r="H121" s="18"/>
      <c r="I121" s="18"/>
      <c r="J121" s="53"/>
      <c r="K121" s="18"/>
      <c r="L121" s="18"/>
      <c r="M121" s="18"/>
      <c r="N121" s="18"/>
      <c r="O121" s="18"/>
      <c r="P121" s="18"/>
      <c r="Q121" s="33"/>
      <c r="R121" s="33"/>
      <c r="S121" s="32"/>
      <c r="T121" s="32"/>
      <c r="U121" s="32"/>
      <c r="V121" s="18"/>
      <c r="W121" s="18"/>
      <c r="X121" s="18"/>
      <c r="Y121" s="18"/>
      <c r="Z121" s="31"/>
      <c r="AA121" s="28"/>
      <c r="AB121" s="28"/>
      <c r="AC121" s="53"/>
      <c r="AD121" s="28"/>
      <c r="AE121" s="28"/>
      <c r="AF121" s="28"/>
      <c r="AG121" s="28"/>
      <c r="AH121" s="28"/>
      <c r="AI121" s="28"/>
    </row>
    <row r="122" spans="1:35" ht="15" hidden="1" customHeight="1" x14ac:dyDescent="0.25">
      <c r="A122" s="37"/>
      <c r="B122" s="51" t="s">
        <v>28</v>
      </c>
      <c r="C122" s="35"/>
      <c r="D122" s="35"/>
      <c r="E122" s="35"/>
      <c r="F122" s="35"/>
      <c r="G122" s="31"/>
      <c r="H122" s="18"/>
      <c r="I122" s="18"/>
      <c r="J122" s="53"/>
      <c r="K122" s="18"/>
      <c r="L122" s="18"/>
      <c r="M122" s="18"/>
      <c r="N122" s="18"/>
      <c r="O122" s="18"/>
      <c r="P122" s="18"/>
      <c r="Q122" s="33"/>
      <c r="R122" s="33"/>
      <c r="S122" s="32"/>
      <c r="T122" s="32"/>
      <c r="U122" s="32"/>
      <c r="V122" s="18"/>
      <c r="W122" s="18"/>
      <c r="X122" s="18"/>
      <c r="Y122" s="18"/>
      <c r="Z122" s="31"/>
      <c r="AA122" s="28"/>
      <c r="AB122" s="28"/>
      <c r="AC122" s="53"/>
      <c r="AD122" s="28"/>
      <c r="AE122" s="28"/>
      <c r="AF122" s="28"/>
      <c r="AG122" s="28"/>
      <c r="AH122" s="28"/>
      <c r="AI122" s="28"/>
    </row>
    <row r="123" spans="1:35" ht="15" hidden="1" customHeight="1" x14ac:dyDescent="0.25">
      <c r="A123" s="37"/>
      <c r="B123" s="51" t="s">
        <v>27</v>
      </c>
      <c r="C123" s="35"/>
      <c r="D123" s="35"/>
      <c r="E123" s="35"/>
      <c r="F123" s="35"/>
      <c r="G123" s="31"/>
      <c r="H123" s="18"/>
      <c r="I123" s="18"/>
      <c r="J123" s="49"/>
      <c r="K123" s="18"/>
      <c r="L123" s="18"/>
      <c r="M123" s="18"/>
      <c r="N123" s="18"/>
      <c r="O123" s="18"/>
      <c r="P123" s="18"/>
      <c r="Q123" s="50"/>
      <c r="R123" s="50"/>
      <c r="S123" s="50"/>
      <c r="T123" s="50"/>
      <c r="U123" s="50"/>
      <c r="V123" s="18"/>
      <c r="W123" s="18"/>
      <c r="X123" s="18"/>
      <c r="Y123" s="18"/>
      <c r="Z123" s="31"/>
      <c r="AA123" s="28"/>
      <c r="AB123" s="28"/>
      <c r="AC123" s="49"/>
      <c r="AD123" s="28"/>
      <c r="AE123" s="28"/>
      <c r="AF123" s="28"/>
      <c r="AG123" s="28"/>
      <c r="AH123" s="28"/>
      <c r="AI123" s="28"/>
    </row>
    <row r="124" spans="1:35" ht="15" customHeight="1" x14ac:dyDescent="0.25">
      <c r="A124" s="52" t="s">
        <v>26</v>
      </c>
      <c r="B124" s="57" t="s">
        <v>25</v>
      </c>
      <c r="C124" s="35"/>
      <c r="D124" s="35"/>
      <c r="E124" s="35"/>
      <c r="F124" s="35"/>
      <c r="G124" s="31"/>
      <c r="H124" s="18"/>
      <c r="I124" s="18"/>
      <c r="J124" s="53"/>
      <c r="K124" s="18"/>
      <c r="L124" s="18"/>
      <c r="M124" s="18"/>
      <c r="N124" s="18"/>
      <c r="O124" s="18"/>
      <c r="P124" s="18"/>
      <c r="Q124" s="50">
        <f>Q125</f>
        <v>0.59</v>
      </c>
      <c r="R124" s="50">
        <f>R125</f>
        <v>0.59</v>
      </c>
      <c r="S124" s="50">
        <f>S125</f>
        <v>0</v>
      </c>
      <c r="T124" s="50">
        <f>T125</f>
        <v>0</v>
      </c>
      <c r="U124" s="50">
        <f>U125</f>
        <v>0</v>
      </c>
      <c r="V124" s="18"/>
      <c r="W124" s="18"/>
      <c r="X124" s="18"/>
      <c r="Y124" s="18"/>
      <c r="Z124" s="31"/>
      <c r="AA124" s="28"/>
      <c r="AB124" s="28"/>
      <c r="AC124" s="53"/>
      <c r="AD124" s="28"/>
      <c r="AE124" s="28"/>
      <c r="AF124" s="28"/>
      <c r="AG124" s="28"/>
      <c r="AH124" s="28"/>
      <c r="AI124" s="28"/>
    </row>
    <row r="125" spans="1:35" ht="36" customHeight="1" x14ac:dyDescent="0.25">
      <c r="A125" s="37" t="s">
        <v>24</v>
      </c>
      <c r="B125" s="36" t="s">
        <v>23</v>
      </c>
      <c r="C125" s="35"/>
      <c r="D125" s="35"/>
      <c r="E125" s="35"/>
      <c r="F125" s="35"/>
      <c r="G125" s="31"/>
      <c r="H125" s="18"/>
      <c r="I125" s="18"/>
      <c r="J125" s="53"/>
      <c r="K125" s="18"/>
      <c r="L125" s="18"/>
      <c r="M125" s="18"/>
      <c r="N125" s="18"/>
      <c r="O125" s="18"/>
      <c r="P125" s="18"/>
      <c r="Q125" s="33">
        <f>SUM(R125:U125)</f>
        <v>0.59</v>
      </c>
      <c r="R125" s="56">
        <v>0.59</v>
      </c>
      <c r="S125" s="56"/>
      <c r="T125" s="55"/>
      <c r="U125" s="55"/>
      <c r="V125" s="18"/>
      <c r="W125" s="18"/>
      <c r="X125" s="18"/>
      <c r="Y125" s="18"/>
      <c r="Z125" s="31"/>
      <c r="AA125" s="28"/>
      <c r="AB125" s="28"/>
      <c r="AC125" s="53"/>
      <c r="AD125" s="28"/>
      <c r="AE125" s="28"/>
      <c r="AF125" s="28"/>
      <c r="AG125" s="28"/>
      <c r="AH125" s="28"/>
      <c r="AI125" s="28"/>
    </row>
    <row r="126" spans="1:35" ht="15" customHeight="1" x14ac:dyDescent="0.25">
      <c r="A126" s="52" t="s">
        <v>22</v>
      </c>
      <c r="B126" s="54" t="s">
        <v>21</v>
      </c>
      <c r="C126" s="35"/>
      <c r="D126" s="35"/>
      <c r="E126" s="35"/>
      <c r="F126" s="35"/>
      <c r="G126" s="31"/>
      <c r="H126" s="18"/>
      <c r="I126" s="18"/>
      <c r="J126" s="53"/>
      <c r="K126" s="18"/>
      <c r="L126" s="18"/>
      <c r="M126" s="18"/>
      <c r="N126" s="18"/>
      <c r="O126" s="18"/>
      <c r="P126" s="18"/>
      <c r="Q126" s="33"/>
      <c r="R126" s="33"/>
      <c r="S126" s="32"/>
      <c r="T126" s="32"/>
      <c r="U126" s="32"/>
      <c r="V126" s="18"/>
      <c r="W126" s="18"/>
      <c r="X126" s="18"/>
      <c r="Y126" s="18"/>
      <c r="Z126" s="31"/>
      <c r="AA126" s="28"/>
      <c r="AB126" s="28"/>
      <c r="AC126" s="53"/>
      <c r="AD126" s="28"/>
      <c r="AE126" s="28"/>
      <c r="AF126" s="28"/>
      <c r="AG126" s="28"/>
      <c r="AH126" s="28"/>
      <c r="AI126" s="28"/>
    </row>
    <row r="127" spans="1:35" ht="15" customHeight="1" x14ac:dyDescent="0.25">
      <c r="A127" s="52" t="s">
        <v>20</v>
      </c>
      <c r="B127" s="51" t="s">
        <v>19</v>
      </c>
      <c r="C127" s="35"/>
      <c r="D127" s="35"/>
      <c r="E127" s="35"/>
      <c r="F127" s="35"/>
      <c r="G127" s="31"/>
      <c r="H127" s="18"/>
      <c r="I127" s="18"/>
      <c r="J127" s="49"/>
      <c r="K127" s="18"/>
      <c r="L127" s="18"/>
      <c r="M127" s="18"/>
      <c r="N127" s="18"/>
      <c r="O127" s="18"/>
      <c r="P127" s="18"/>
      <c r="Q127" s="50">
        <f>SUM(Q128:Q130)</f>
        <v>0.77</v>
      </c>
      <c r="R127" s="50">
        <f>SUM(R128:R130)</f>
        <v>0.59</v>
      </c>
      <c r="S127" s="50">
        <f>SUM(S128:S130)</f>
        <v>0</v>
      </c>
      <c r="T127" s="50">
        <f>SUM(T128:T130)</f>
        <v>0</v>
      </c>
      <c r="U127" s="50">
        <f>SUM(U128:U130)</f>
        <v>0.18</v>
      </c>
      <c r="V127" s="18"/>
      <c r="W127" s="18"/>
      <c r="X127" s="18"/>
      <c r="Y127" s="18"/>
      <c r="Z127" s="31"/>
      <c r="AA127" s="28"/>
      <c r="AB127" s="28"/>
      <c r="AC127" s="49"/>
      <c r="AD127" s="28"/>
      <c r="AE127" s="28"/>
      <c r="AF127" s="28"/>
      <c r="AG127" s="28"/>
      <c r="AH127" s="28"/>
      <c r="AI127" s="28"/>
    </row>
    <row r="128" spans="1:35" ht="49.5" customHeight="1" x14ac:dyDescent="0.25">
      <c r="A128" s="37" t="s">
        <v>18</v>
      </c>
      <c r="B128" s="48" t="s">
        <v>17</v>
      </c>
      <c r="C128" s="35"/>
      <c r="D128" s="35"/>
      <c r="E128" s="35"/>
      <c r="F128" s="35"/>
      <c r="G128" s="31"/>
      <c r="H128" s="18"/>
      <c r="I128" s="18"/>
      <c r="J128" s="34"/>
      <c r="K128" s="18"/>
      <c r="L128" s="18"/>
      <c r="M128" s="18"/>
      <c r="N128" s="18"/>
      <c r="O128" s="18"/>
      <c r="P128" s="18"/>
      <c r="Q128" s="46">
        <f>SUM(R128:U128)</f>
        <v>0.12</v>
      </c>
      <c r="R128" s="33"/>
      <c r="S128" s="32"/>
      <c r="T128" s="32"/>
      <c r="U128" s="32">
        <v>0.12</v>
      </c>
      <c r="V128" s="18"/>
      <c r="W128" s="18"/>
      <c r="X128" s="18"/>
      <c r="Y128" s="18"/>
      <c r="Z128" s="31">
        <v>2017</v>
      </c>
      <c r="AA128" s="28">
        <v>25</v>
      </c>
      <c r="AB128" s="30" t="s">
        <v>14</v>
      </c>
      <c r="AC128" s="29"/>
      <c r="AD128" s="28"/>
      <c r="AE128" s="28"/>
      <c r="AF128" s="28"/>
      <c r="AG128" s="28"/>
      <c r="AH128" s="28"/>
      <c r="AI128" s="28"/>
    </row>
    <row r="129" spans="1:83" ht="49.5" customHeight="1" x14ac:dyDescent="0.25">
      <c r="A129" s="37" t="s">
        <v>16</v>
      </c>
      <c r="B129" s="47" t="s">
        <v>15</v>
      </c>
      <c r="C129" s="35"/>
      <c r="D129" s="35"/>
      <c r="E129" s="35"/>
      <c r="F129" s="35"/>
      <c r="G129" s="31"/>
      <c r="H129" s="18"/>
      <c r="I129" s="18"/>
      <c r="J129" s="34"/>
      <c r="K129" s="18"/>
      <c r="L129" s="18"/>
      <c r="M129" s="18"/>
      <c r="N129" s="18"/>
      <c r="O129" s="18"/>
      <c r="P129" s="18"/>
      <c r="Q129" s="46">
        <f>SUM(R129:U129)</f>
        <v>0.06</v>
      </c>
      <c r="R129" s="33"/>
      <c r="S129" s="32"/>
      <c r="T129" s="32"/>
      <c r="U129" s="32">
        <v>0.06</v>
      </c>
      <c r="V129" s="18"/>
      <c r="W129" s="18"/>
      <c r="X129" s="18"/>
      <c r="Y129" s="18"/>
      <c r="Z129" s="31">
        <v>2015</v>
      </c>
      <c r="AA129" s="28">
        <v>25</v>
      </c>
      <c r="AB129" s="30" t="s">
        <v>14</v>
      </c>
      <c r="AC129" s="29"/>
      <c r="AD129" s="28"/>
      <c r="AE129" s="28"/>
      <c r="AF129" s="28"/>
      <c r="AG129" s="28"/>
      <c r="AH129" s="28"/>
      <c r="AI129" s="28"/>
    </row>
    <row r="130" spans="1:83" ht="77.25" customHeight="1" x14ac:dyDescent="0.25">
      <c r="A130" s="37" t="s">
        <v>13</v>
      </c>
      <c r="B130" s="36" t="s">
        <v>12</v>
      </c>
      <c r="C130" s="35"/>
      <c r="D130" s="35"/>
      <c r="E130" s="35"/>
      <c r="F130" s="35"/>
      <c r="G130" s="31"/>
      <c r="H130" s="18"/>
      <c r="I130" s="18"/>
      <c r="J130" s="34"/>
      <c r="K130" s="18"/>
      <c r="L130" s="18"/>
      <c r="M130" s="18"/>
      <c r="N130" s="18"/>
      <c r="O130" s="18"/>
      <c r="P130" s="18"/>
      <c r="Q130" s="46">
        <f>SUM(R130:U130)</f>
        <v>0.59</v>
      </c>
      <c r="R130" s="32">
        <v>0.59</v>
      </c>
      <c r="S130" s="32"/>
      <c r="T130" s="32"/>
      <c r="U130" s="32"/>
      <c r="V130" s="18"/>
      <c r="W130" s="18"/>
      <c r="X130" s="18"/>
      <c r="Y130" s="18"/>
      <c r="Z130" s="31"/>
      <c r="AA130" s="28"/>
      <c r="AB130" s="30"/>
      <c r="AC130" s="29"/>
      <c r="AD130" s="28">
        <v>2020</v>
      </c>
      <c r="AE130" s="28">
        <v>25</v>
      </c>
      <c r="AF130" s="28"/>
      <c r="AG130" s="45" t="s">
        <v>11</v>
      </c>
      <c r="AH130" s="28"/>
      <c r="AI130" s="28"/>
    </row>
    <row r="131" spans="1:83" ht="15" customHeight="1" x14ac:dyDescent="0.25">
      <c r="A131" s="44" t="s">
        <v>10</v>
      </c>
      <c r="B131" s="43" t="s">
        <v>9</v>
      </c>
      <c r="C131" s="42"/>
      <c r="D131" s="42"/>
      <c r="E131" s="42"/>
      <c r="F131" s="42"/>
      <c r="G131" s="38"/>
      <c r="H131" s="40"/>
      <c r="I131" s="40"/>
      <c r="J131" s="39"/>
      <c r="K131" s="40"/>
      <c r="L131" s="40"/>
      <c r="M131" s="40"/>
      <c r="N131" s="40"/>
      <c r="O131" s="40"/>
      <c r="P131" s="40"/>
      <c r="Q131" s="41">
        <f>SUM(Q132:Q132)</f>
        <v>2.9769999999999999</v>
      </c>
      <c r="R131" s="41">
        <f>SUM(R132:R132)</f>
        <v>0</v>
      </c>
      <c r="S131" s="41">
        <f>SUM(S132:S132)</f>
        <v>0</v>
      </c>
      <c r="T131" s="41">
        <f>SUM(T132:T132)</f>
        <v>2.9769999999999999</v>
      </c>
      <c r="U131" s="41">
        <f>SUM(U132:U132)</f>
        <v>0</v>
      </c>
      <c r="V131" s="40"/>
      <c r="W131" s="40"/>
      <c r="X131" s="40"/>
      <c r="Y131" s="40"/>
      <c r="Z131" s="38"/>
      <c r="AA131" s="38"/>
      <c r="AB131" s="38"/>
      <c r="AC131" s="39"/>
      <c r="AD131" s="38"/>
      <c r="AE131" s="38"/>
      <c r="AF131" s="38"/>
      <c r="AG131" s="38"/>
      <c r="AH131" s="38"/>
      <c r="AI131" s="38"/>
    </row>
    <row r="132" spans="1:83" x14ac:dyDescent="0.25">
      <c r="A132" s="37" t="s">
        <v>8</v>
      </c>
      <c r="B132" s="36" t="s">
        <v>7</v>
      </c>
      <c r="C132" s="35"/>
      <c r="D132" s="35"/>
      <c r="E132" s="35"/>
      <c r="F132" s="35"/>
      <c r="G132" s="31"/>
      <c r="H132" s="18"/>
      <c r="I132" s="18"/>
      <c r="J132" s="34"/>
      <c r="K132" s="18"/>
      <c r="L132" s="18"/>
      <c r="M132" s="18"/>
      <c r="N132" s="18"/>
      <c r="O132" s="18"/>
      <c r="P132" s="18"/>
      <c r="Q132" s="33">
        <f>SUM(R132:U132)</f>
        <v>2.9769999999999999</v>
      </c>
      <c r="R132" s="33"/>
      <c r="S132" s="32"/>
      <c r="T132" s="32">
        <v>2.9769999999999999</v>
      </c>
      <c r="U132" s="32"/>
      <c r="V132" s="18"/>
      <c r="W132" s="18"/>
      <c r="X132" s="18"/>
      <c r="Y132" s="18"/>
      <c r="Z132" s="31"/>
      <c r="AA132" s="28"/>
      <c r="AB132" s="30"/>
      <c r="AC132" s="29"/>
      <c r="AD132" s="28"/>
      <c r="AE132" s="28"/>
      <c r="AF132" s="28"/>
      <c r="AG132" s="28"/>
      <c r="AH132" s="28"/>
      <c r="AI132" s="28"/>
    </row>
    <row r="133" spans="1:83" ht="15" hidden="1" customHeight="1" x14ac:dyDescent="0.25">
      <c r="A133" s="27" t="s">
        <v>6</v>
      </c>
      <c r="B133" s="26"/>
      <c r="C133" s="22"/>
      <c r="D133" s="22"/>
      <c r="E133" s="21"/>
      <c r="F133" s="22"/>
      <c r="G133" s="21"/>
      <c r="H133" s="22"/>
      <c r="I133" s="21"/>
      <c r="J133" s="22"/>
      <c r="K133" s="21"/>
      <c r="L133" s="21"/>
      <c r="M133" s="21"/>
      <c r="N133" s="21"/>
      <c r="O133" s="21"/>
      <c r="P133" s="21"/>
      <c r="Q133" s="20"/>
      <c r="R133" s="20"/>
      <c r="S133" s="19"/>
      <c r="T133" s="19"/>
      <c r="U133" s="19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7"/>
    </row>
    <row r="134" spans="1:83" ht="15" hidden="1" customHeight="1" x14ac:dyDescent="0.25">
      <c r="A134" s="25"/>
      <c r="B134" s="24" t="s">
        <v>5</v>
      </c>
      <c r="C134" s="24"/>
      <c r="D134" s="22"/>
      <c r="E134" s="21"/>
      <c r="F134" s="22"/>
      <c r="G134" s="21"/>
      <c r="H134" s="22"/>
      <c r="I134" s="21"/>
      <c r="J134" s="22"/>
      <c r="K134" s="21"/>
      <c r="L134" s="21"/>
      <c r="M134" s="21"/>
      <c r="N134" s="21"/>
      <c r="O134" s="21"/>
      <c r="P134" s="21"/>
      <c r="Q134" s="20"/>
      <c r="R134" s="20"/>
      <c r="S134" s="19"/>
      <c r="T134" s="19"/>
      <c r="U134" s="19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7"/>
    </row>
    <row r="135" spans="1:83" ht="15" hidden="1" customHeight="1" x14ac:dyDescent="0.25">
      <c r="A135" s="23">
        <v>1</v>
      </c>
      <c r="B135" s="22" t="s">
        <v>4</v>
      </c>
      <c r="C135" s="22"/>
      <c r="D135" s="22"/>
      <c r="E135" s="21"/>
      <c r="F135" s="22"/>
      <c r="G135" s="21"/>
      <c r="H135" s="22"/>
      <c r="I135" s="21"/>
      <c r="J135" s="22"/>
      <c r="K135" s="21"/>
      <c r="L135" s="21"/>
      <c r="M135" s="21"/>
      <c r="N135" s="21"/>
      <c r="O135" s="21"/>
      <c r="P135" s="21"/>
      <c r="Q135" s="20"/>
      <c r="R135" s="20"/>
      <c r="S135" s="19"/>
      <c r="T135" s="19"/>
      <c r="U135" s="19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7"/>
    </row>
    <row r="136" spans="1:83" ht="15" hidden="1" customHeight="1" x14ac:dyDescent="0.25">
      <c r="A136" s="23">
        <v>2</v>
      </c>
      <c r="B136" s="22" t="s">
        <v>3</v>
      </c>
      <c r="C136" s="22"/>
      <c r="D136" s="22"/>
      <c r="E136" s="21"/>
      <c r="F136" s="22"/>
      <c r="G136" s="21"/>
      <c r="H136" s="22"/>
      <c r="I136" s="21"/>
      <c r="J136" s="22"/>
      <c r="K136" s="21"/>
      <c r="L136" s="21"/>
      <c r="M136" s="21"/>
      <c r="N136" s="21"/>
      <c r="O136" s="21"/>
      <c r="P136" s="21"/>
      <c r="Q136" s="20"/>
      <c r="R136" s="20"/>
      <c r="S136" s="19"/>
      <c r="T136" s="19"/>
      <c r="U136" s="19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7"/>
    </row>
    <row r="137" spans="1:83" ht="16.5" hidden="1" thickBot="1" x14ac:dyDescent="0.3">
      <c r="A137" s="16" t="s">
        <v>2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5"/>
      <c r="R137" s="15"/>
      <c r="S137" s="14"/>
      <c r="T137" s="14"/>
      <c r="U137" s="14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2"/>
    </row>
    <row r="138" spans="1:83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1"/>
      <c r="R138" s="11"/>
      <c r="S138" s="11"/>
      <c r="T138" s="11"/>
      <c r="U138" s="11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83" s="2" customFormat="1" ht="18.75" x14ac:dyDescent="0.3">
      <c r="A139" s="9"/>
      <c r="B139" s="8" t="s">
        <v>1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4"/>
      <c r="W139" s="4"/>
      <c r="X139" s="4"/>
      <c r="Y139" s="4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1:83" s="2" customFormat="1" ht="18.75" x14ac:dyDescent="0.3">
      <c r="A140" s="7"/>
      <c r="B140" s="6" t="s">
        <v>0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1:83" s="2" customForma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1:83" s="2" customFormat="1" ht="15.75" customHeight="1" x14ac:dyDescent="0.25">
      <c r="A142" s="3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4"/>
      <c r="W142" s="4"/>
      <c r="X142" s="4"/>
      <c r="Y142" s="4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1:83" s="2" customForma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1:83" s="2" customForma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1:83" s="2" customFormat="1" ht="33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</sheetData>
  <mergeCells count="19">
    <mergeCell ref="A133:B133"/>
    <mergeCell ref="B139:U139"/>
    <mergeCell ref="B142:U142"/>
    <mergeCell ref="V9:Y9"/>
    <mergeCell ref="Z9:AC9"/>
    <mergeCell ref="AD9:AH9"/>
    <mergeCell ref="G9:J9"/>
    <mergeCell ref="K9:O9"/>
    <mergeCell ref="P9:P10"/>
    <mergeCell ref="AI9:AI10"/>
    <mergeCell ref="I37:I39"/>
    <mergeCell ref="I41:I44"/>
    <mergeCell ref="A5:AI5"/>
    <mergeCell ref="A8:A9"/>
    <mergeCell ref="B8:B9"/>
    <mergeCell ref="C8:P8"/>
    <mergeCell ref="Q8:U9"/>
    <mergeCell ref="V8:AI8"/>
    <mergeCell ref="C9:F9"/>
  </mergeCells>
  <pageMargins left="0.11811023622047245" right="0.11811023622047245" top="0.15748031496062992" bottom="0.15748031496062992" header="0.11811023622047245" footer="0.11811023622047245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хэс</vt:lpstr>
      <vt:lpstr>хэс!Заголовки_для_печати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2013-11-07T04:00:11Z</dcterms:created>
  <dcterms:modified xsi:type="dcterms:W3CDTF">2013-11-07T04:00:24Z</dcterms:modified>
</cp:coreProperties>
</file>