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Приложение N 2 стр.1" sheetId="1" r:id="rId1"/>
    <sheet name="Приложение N 3 стр.1" sheetId="2" r:id="rId2"/>
    <sheet name="Приложение N 4 стр.1" sheetId="3" r:id="rId3"/>
    <sheet name="Приложение N 5 стр.1" sheetId="4" r:id="rId4"/>
  </sheets>
  <definedNames>
    <definedName name="_xlnm.Print_Area" localSheetId="0">'Приложение N 2 стр.1'!$A$1:$DA$15</definedName>
    <definedName name="Excel_BuiltIn_Print_Area" localSheetId="0">'Приложение N 2 стр.1'!$A$1:$DA$15</definedName>
    <definedName name="Excel_BuiltIn_Print_Titles" localSheetId="0">'Приложение N 2 стр.1'!#REF!</definedName>
    <definedName name="TABLE" localSheetId="0">'Приложение N 2 стр.1'!#REF!</definedName>
    <definedName name="TABLE_2" localSheetId="0">'Приложение N 2 стр.1'!#REF!</definedName>
  </definedNames>
  <calcPr fullCalcOnLoad="1"/>
</workbook>
</file>

<file path=xl/sharedStrings.xml><?xml version="1.0" encoding="utf-8"?>
<sst xmlns="http://schemas.openxmlformats.org/spreadsheetml/2006/main" count="91" uniqueCount="46">
  <si>
    <t>Приложение № 2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</si>
  <si>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</si>
  <si>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</si>
  <si>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И Н Ф О Р М А Ц И Я</t>
  </si>
  <si>
    <t>о фактических средних данных о присоединенных объемах
максимальной мощности за 3 предыдущих года
по каждому мероприятию</t>
  </si>
  <si>
    <t>Фактические
расходы на
строительство
подстанций
за 3 предыдущих
года
(тыс. рублей)</t>
  </si>
  <si>
    <t>Объем мощности,
введенной
в основные фонды
за 3 предыдущих
года (кВт)</t>
  </si>
  <si>
    <t>1.</t>
  </si>
  <si>
    <t>Строительство пунктов секционирования (распределенных пунктов)</t>
  </si>
  <si>
    <t>2.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</si>
  <si>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</si>
  <si>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3.</t>
  </si>
  <si>
    <t>Строительство центров питания и подстанций уровнем напряжения 35 кВ и выше</t>
  </si>
  <si>
    <t>Приложение № 3</t>
  </si>
  <si>
    <t>о фактических средних данных о длине линий электропередачи
и об объемах максимальной мощности построенных объектов
за 3 предыдущих года по каждому мероприятию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</si>
  <si>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рублей)</t>
  </si>
  <si>
    <t>Длина воздушных и кабельных линий электропередачи
на i-м уровне напряжения, фактически построенных за последние 3 года (км)</t>
  </si>
  <si>
    <t>Объем максимальной мощности, присоединенной 
путем строительства воздушных или кабельных линий 
за последние 3 года 
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</si>
  <si>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</si>
  <si>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</si>
  <si>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</si>
  <si>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</si>
  <si>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</si>
  <si>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4</t>
  </si>
  <si>
    <t>(в ред. Постановления Правительства РФ
от 07.03.2020 № 246)</t>
  </si>
  <si>
    <t>об осуществлении технологического присоединения по договорам, 
заключенным за текущий год</t>
  </si>
  <si>
    <t>Категория заявителей</t>
  </si>
  <si>
    <t>Количество 
договоров (штук)</t>
  </si>
  <si>
    <t>Максимальная 
мощность (кВт)</t>
  </si>
  <si>
    <t>Стоимость 
договоров (без НДС)
(тыс. рублей)</t>
  </si>
  <si>
    <t>1 — 20 кВ</t>
  </si>
  <si>
    <t>35 кВ 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</si>
  <si>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</si>
  <si>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</si>
  <si>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</si>
  <si>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</si>
  <si>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</si>
  <si>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</si>
  <si>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4.</t>
  </si>
  <si>
    <t>От 670 кВт - всего</t>
  </si>
  <si>
    <r>
      <rPr>
        <sz val="8"/>
        <color indexed="9"/>
        <rFont val="Times New Roman"/>
        <family val="1"/>
      </rP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</si>
  <si>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rPr>
        <sz val="8"/>
        <color indexed="9"/>
        <rFont val="Times New Roman"/>
        <family val="1"/>
      </rP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</si>
  <si>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</si>
  <si>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о поданных заявках на технологическое присоединение за текущий год</t>
  </si>
  <si>
    <t>Количество заявок
(штук)</t>
  </si>
  <si>
    <t>Максимальная мощность
(кВт)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</si>
</sst>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0"/>
    <numFmt numFmtId="167" formatCode="#,##0"/>
    <numFmt numFmtId="168" formatCode="#,##0.00"/>
  </numFmts>
  <fonts count="8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top"/>
    </xf>
    <xf numFmtId="164" fontId="3" fillId="0" borderId="4" xfId="0" applyNumberFormat="1" applyFont="1" applyBorder="1" applyAlignment="1">
      <alignment horizontal="left" vertical="top" wrapText="1"/>
    </xf>
    <xf numFmtId="166" fontId="3" fillId="0" borderId="2" xfId="0" applyNumberFormat="1" applyFont="1" applyBorder="1" applyAlignment="1">
      <alignment horizontal="center" vertical="top"/>
    </xf>
    <xf numFmtId="166" fontId="3" fillId="0" borderId="4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/>
    </xf>
    <xf numFmtId="164" fontId="3" fillId="0" borderId="4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top" wrapText="1"/>
    </xf>
    <xf numFmtId="164" fontId="3" fillId="0" borderId="2" xfId="0" applyNumberFormat="1" applyFont="1" applyBorder="1" applyAlignment="1">
      <alignment horizontal="center" vertical="top" wrapText="1"/>
    </xf>
    <xf numFmtId="167" fontId="3" fillId="0" borderId="2" xfId="0" applyNumberFormat="1" applyFont="1" applyBorder="1" applyAlignment="1">
      <alignment horizontal="center" vertical="top" wrapText="1"/>
    </xf>
    <xf numFmtId="168" fontId="3" fillId="0" borderId="2" xfId="0" applyNumberFormat="1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left" vertical="top" wrapText="1" indent="1"/>
    </xf>
    <xf numFmtId="164" fontId="2" fillId="0" borderId="4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 horizontal="justify" vertical="top" wrapText="1"/>
    </xf>
    <xf numFmtId="164" fontId="7" fillId="0" borderId="0" xfId="0" applyNumberFormat="1" applyFont="1" applyBorder="1" applyAlignment="1">
      <alignment horizontal="left" vertical="top"/>
    </xf>
    <xf numFmtId="167" fontId="3" fillId="0" borderId="3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A15"/>
  <sheetViews>
    <sheetView view="pageBreakPreview" zoomScale="90" zoomScaleSheetLayoutView="90" workbookViewId="0" topLeftCell="A1">
      <selection activeCell="CN21" sqref="CN21"/>
    </sheetView>
  </sheetViews>
  <sheetFormatPr defaultColWidth="9.00390625" defaultRowHeight="12.75"/>
  <cols>
    <col min="1" max="16384" width="0.875" style="1" customWidth="1"/>
  </cols>
  <sheetData>
    <row r="1" s="2" customFormat="1" ht="12.75">
      <c r="BQ1" s="2" t="s">
        <v>0</v>
      </c>
    </row>
    <row r="2" spans="69:105" s="2" customFormat="1" ht="39.75" customHeight="1">
      <c r="BQ2" s="3" t="s">
        <v>1</v>
      </c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</row>
    <row r="3" ht="3" customHeight="1"/>
    <row r="4" spans="69:105" s="4" customFormat="1" ht="24" customHeight="1">
      <c r="BQ4" s="5" t="s">
        <v>2</v>
      </c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</row>
    <row r="6" ht="15.75">
      <c r="DA6" s="6"/>
    </row>
    <row r="8" spans="1:105" s="8" customFormat="1" ht="16.5">
      <c r="A8" s="7" t="s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</row>
    <row r="9" spans="1:105" s="8" customFormat="1" ht="6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</row>
    <row r="10" spans="1:105" s="8" customFormat="1" ht="48" customHeight="1">
      <c r="A10" s="9" t="s">
        <v>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</row>
    <row r="12" spans="1:105" s="2" customFormat="1" ht="93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1" t="s">
        <v>5</v>
      </c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2" t="s">
        <v>6</v>
      </c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</row>
    <row r="13" spans="1:105" s="2" customFormat="1" ht="27" customHeight="1">
      <c r="A13" s="13" t="s">
        <v>7</v>
      </c>
      <c r="B13" s="13"/>
      <c r="C13" s="13"/>
      <c r="D13" s="13"/>
      <c r="E13" s="13"/>
      <c r="F13" s="14" t="s">
        <v>8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5">
        <f>84014.52/1000</f>
        <v>84.01452</v>
      </c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6">
        <f>38.144</f>
        <v>38.144</v>
      </c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1:105" s="2" customFormat="1" ht="40.5" customHeight="1">
      <c r="A14" s="13" t="s">
        <v>9</v>
      </c>
      <c r="B14" s="13"/>
      <c r="C14" s="13"/>
      <c r="D14" s="13"/>
      <c r="E14" s="13"/>
      <c r="F14" s="14" t="s">
        <v>10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5">
        <f>2204278.32/1000</f>
        <v>2204.27832</v>
      </c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6">
        <f>236.161</f>
        <v>236.161</v>
      </c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1:105" s="2" customFormat="1" ht="27" customHeight="1">
      <c r="A15" s="13" t="s">
        <v>11</v>
      </c>
      <c r="B15" s="13"/>
      <c r="C15" s="13"/>
      <c r="D15" s="13"/>
      <c r="E15" s="13"/>
      <c r="F15" s="14" t="s">
        <v>12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7">
        <v>0</v>
      </c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8">
        <v>0</v>
      </c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</sheetData>
  <sheetProtection selectLockedCells="1" selectUnlockedCells="1"/>
  <mergeCells count="19">
    <mergeCell ref="BQ2:DA2"/>
    <mergeCell ref="BQ4:DA4"/>
    <mergeCell ref="A8:DA8"/>
    <mergeCell ref="A10:DA10"/>
    <mergeCell ref="A12:BI12"/>
    <mergeCell ref="BJ12:CE12"/>
    <mergeCell ref="CF12:DA12"/>
    <mergeCell ref="A13:E13"/>
    <mergeCell ref="F13:BI13"/>
    <mergeCell ref="BJ13:CE13"/>
    <mergeCell ref="CF13:DA13"/>
    <mergeCell ref="A14:E14"/>
    <mergeCell ref="F14:BI14"/>
    <mergeCell ref="BJ14:CE14"/>
    <mergeCell ref="CF14:DA14"/>
    <mergeCell ref="A15:E15"/>
    <mergeCell ref="F15:BI15"/>
    <mergeCell ref="BJ15:CE15"/>
    <mergeCell ref="CF15:DA15"/>
  </mergeCells>
  <printOptions/>
  <pageMargins left="0.7875" right="0.5118055555555556" top="0.5902777777777778" bottom="0.39375" header="0.19652777777777777" footer="0.5118110236220472"/>
  <pageSetup horizontalDpi="300" verticalDpi="300" orientation="portrait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="90" zoomScaleSheetLayoutView="90" workbookViewId="0" topLeftCell="A1">
      <selection activeCell="DT12" sqref="DT12"/>
    </sheetView>
  </sheetViews>
  <sheetFormatPr defaultColWidth="9.00390625" defaultRowHeight="12.75"/>
  <cols>
    <col min="1" max="16384" width="0.875" style="1" customWidth="1"/>
  </cols>
  <sheetData>
    <row r="1" s="2" customFormat="1" ht="12.75">
      <c r="BQ1" s="2" t="s">
        <v>13</v>
      </c>
    </row>
    <row r="2" spans="69:105" s="2" customFormat="1" ht="39.75" customHeight="1">
      <c r="BQ2" s="3" t="s">
        <v>1</v>
      </c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</row>
    <row r="3" ht="3" customHeight="1"/>
    <row r="4" spans="69:105" s="4" customFormat="1" ht="24" customHeight="1">
      <c r="BQ4" s="5" t="s">
        <v>2</v>
      </c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</row>
    <row r="6" ht="15.75">
      <c r="DA6" s="6"/>
    </row>
    <row r="8" spans="1:105" s="8" customFormat="1" ht="16.5">
      <c r="A8" s="7" t="s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</row>
    <row r="9" spans="1:105" s="8" customFormat="1" ht="6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</row>
    <row r="10" spans="1:105" s="8" customFormat="1" ht="48" customHeight="1">
      <c r="A10" s="9" t="s">
        <v>14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</row>
    <row r="12" spans="1:105" s="2" customFormat="1" ht="145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1" t="s">
        <v>15</v>
      </c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 t="s">
        <v>16</v>
      </c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2" t="s">
        <v>17</v>
      </c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</row>
    <row r="13" spans="1:105" s="2" customFormat="1" ht="27.75" customHeight="1">
      <c r="A13" s="13" t="s">
        <v>7</v>
      </c>
      <c r="B13" s="13"/>
      <c r="C13" s="13"/>
      <c r="D13" s="13"/>
      <c r="E13" s="13"/>
      <c r="F13" s="14" t="s">
        <v>18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</row>
    <row r="14" spans="1:105" s="2" customFormat="1" ht="15" customHeight="1">
      <c r="A14" s="13"/>
      <c r="B14" s="13"/>
      <c r="C14" s="13"/>
      <c r="D14" s="13"/>
      <c r="E14" s="13"/>
      <c r="F14" s="14" t="s">
        <v>19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5">
        <f>155679.25/1000</f>
        <v>155.67925</v>
      </c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>
        <v>0.088</v>
      </c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6">
        <v>17.072</v>
      </c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1:105" s="2" customFormat="1" ht="15" customHeight="1">
      <c r="A15" s="13"/>
      <c r="B15" s="13"/>
      <c r="C15" s="13"/>
      <c r="D15" s="13"/>
      <c r="E15" s="13"/>
      <c r="F15" s="14" t="s">
        <v>20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5">
        <f>2060246.56/1000</f>
        <v>2060.24656</v>
      </c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>
        <v>1.05</v>
      </c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6">
        <v>181.669</v>
      </c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</row>
    <row r="16" spans="1:105" s="2" customFormat="1" ht="15" customHeight="1">
      <c r="A16" s="13"/>
      <c r="B16" s="13"/>
      <c r="C16" s="13"/>
      <c r="D16" s="13"/>
      <c r="E16" s="13"/>
      <c r="F16" s="14" t="s">
        <v>21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7">
        <v>0</v>
      </c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>
        <v>0</v>
      </c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8">
        <v>0</v>
      </c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</row>
    <row r="17" spans="1:105" s="2" customFormat="1" ht="27.75" customHeight="1">
      <c r="A17" s="13" t="s">
        <v>9</v>
      </c>
      <c r="B17" s="13"/>
      <c r="C17" s="13"/>
      <c r="D17" s="13"/>
      <c r="E17" s="13"/>
      <c r="F17" s="14" t="s">
        <v>22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</row>
    <row r="18" spans="1:105" s="2" customFormat="1" ht="15" customHeight="1">
      <c r="A18" s="13"/>
      <c r="B18" s="13"/>
      <c r="C18" s="13"/>
      <c r="D18" s="13"/>
      <c r="E18" s="13"/>
      <c r="F18" s="14" t="s">
        <v>19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5">
        <f>388029.09/1000</f>
        <v>388.02909000000005</v>
      </c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>
        <v>0.167</v>
      </c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6">
        <v>72.651</v>
      </c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</row>
    <row r="19" spans="1:105" s="2" customFormat="1" ht="15" customHeight="1">
      <c r="A19" s="13"/>
      <c r="B19" s="13"/>
      <c r="C19" s="13"/>
      <c r="D19" s="13"/>
      <c r="E19" s="13"/>
      <c r="F19" s="14" t="s">
        <v>20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5">
        <f>721774.42/1000</f>
        <v>721.7744200000001</v>
      </c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>
        <v>0.225</v>
      </c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6">
        <v>467.874</v>
      </c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</row>
    <row r="20" spans="1:105" s="2" customFormat="1" ht="15" customHeight="1">
      <c r="A20" s="13"/>
      <c r="B20" s="13"/>
      <c r="C20" s="13"/>
      <c r="D20" s="13"/>
      <c r="E20" s="13"/>
      <c r="F20" s="14" t="s">
        <v>21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7">
        <v>0</v>
      </c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>
        <v>0</v>
      </c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8">
        <v>0</v>
      </c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</row>
  </sheetData>
  <sheetProtection selectLockedCells="1" selectUnlockedCells="1"/>
  <mergeCells count="48">
    <mergeCell ref="BQ2:DA2"/>
    <mergeCell ref="BQ4:DA4"/>
    <mergeCell ref="A8:DA8"/>
    <mergeCell ref="A10:DA10"/>
    <mergeCell ref="A12:AM12"/>
    <mergeCell ref="AN12:BI12"/>
    <mergeCell ref="BJ12:CE12"/>
    <mergeCell ref="CF12:DA12"/>
    <mergeCell ref="A13:E13"/>
    <mergeCell ref="F13:AM13"/>
    <mergeCell ref="AN13:BI13"/>
    <mergeCell ref="BJ13:CE13"/>
    <mergeCell ref="CF13:DA13"/>
    <mergeCell ref="A14:E14"/>
    <mergeCell ref="F14:AM14"/>
    <mergeCell ref="AN14:BI14"/>
    <mergeCell ref="BJ14:CE14"/>
    <mergeCell ref="CF14:DA14"/>
    <mergeCell ref="A15:E15"/>
    <mergeCell ref="F15:AM15"/>
    <mergeCell ref="AN15:BI15"/>
    <mergeCell ref="BJ15:CE15"/>
    <mergeCell ref="CF15:DA15"/>
    <mergeCell ref="A16:E16"/>
    <mergeCell ref="F16:AM16"/>
    <mergeCell ref="AN16:BI16"/>
    <mergeCell ref="BJ16:CE16"/>
    <mergeCell ref="CF16:DA16"/>
    <mergeCell ref="A17:E17"/>
    <mergeCell ref="F17:AM17"/>
    <mergeCell ref="AN17:BI17"/>
    <mergeCell ref="BJ17:CE17"/>
    <mergeCell ref="CF17:DA17"/>
    <mergeCell ref="A18:E18"/>
    <mergeCell ref="F18:AM18"/>
    <mergeCell ref="AN18:BI18"/>
    <mergeCell ref="BJ18:CE18"/>
    <mergeCell ref="CF18:DA18"/>
    <mergeCell ref="A19:E19"/>
    <mergeCell ref="F19:AM19"/>
    <mergeCell ref="AN19:BI19"/>
    <mergeCell ref="BJ19:CE19"/>
    <mergeCell ref="CF19:DA19"/>
    <mergeCell ref="A20:E20"/>
    <mergeCell ref="F20:AM20"/>
    <mergeCell ref="AN20:BI20"/>
    <mergeCell ref="BJ20:CE20"/>
    <mergeCell ref="CF20:DA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4"/>
  <sheetViews>
    <sheetView view="pageBreakPreview" zoomScale="90" zoomScaleSheetLayoutView="90" workbookViewId="0" topLeftCell="A1">
      <selection activeCell="ED13" sqref="ED13"/>
    </sheetView>
  </sheetViews>
  <sheetFormatPr defaultColWidth="9.00390625" defaultRowHeight="12.75"/>
  <cols>
    <col min="1" max="33" width="0.875" style="1" customWidth="1"/>
    <col min="34" max="105" width="1.625" style="1" customWidth="1"/>
    <col min="106" max="16384" width="0.875" style="1" customWidth="1"/>
  </cols>
  <sheetData>
    <row r="1" s="2" customFormat="1" ht="12.75">
      <c r="BQ1" s="2" t="s">
        <v>23</v>
      </c>
    </row>
    <row r="2" spans="69:105" s="2" customFormat="1" ht="39.75" customHeight="1">
      <c r="BQ2" s="3" t="s">
        <v>1</v>
      </c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</row>
    <row r="3" ht="3" customHeight="1"/>
    <row r="4" spans="69:105" s="4" customFormat="1" ht="24" customHeight="1">
      <c r="BQ4" s="5" t="s">
        <v>24</v>
      </c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</row>
    <row r="6" ht="15.75">
      <c r="DA6" s="6"/>
    </row>
    <row r="8" spans="1:105" s="8" customFormat="1" ht="16.5">
      <c r="A8" s="7" t="s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</row>
    <row r="9" spans="1:105" s="8" customFormat="1" ht="6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</row>
    <row r="10" spans="1:105" s="8" customFormat="1" ht="31.5" customHeight="1">
      <c r="A10" s="9" t="s">
        <v>25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</row>
    <row r="12" spans="1:105" s="2" customFormat="1" ht="42" customHeight="1">
      <c r="A12" s="19" t="s">
        <v>26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1" t="s">
        <v>27</v>
      </c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 t="s">
        <v>28</v>
      </c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2" t="s">
        <v>29</v>
      </c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</row>
    <row r="13" spans="1:105" s="2" customFormat="1" ht="30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1" t="s">
        <v>19</v>
      </c>
      <c r="AI13" s="11"/>
      <c r="AJ13" s="11"/>
      <c r="AK13" s="11"/>
      <c r="AL13" s="11"/>
      <c r="AM13" s="11"/>
      <c r="AN13" s="11"/>
      <c r="AO13" s="11"/>
      <c r="AP13" s="11" t="s">
        <v>30</v>
      </c>
      <c r="AQ13" s="11"/>
      <c r="AR13" s="11"/>
      <c r="AS13" s="11"/>
      <c r="AT13" s="11"/>
      <c r="AU13" s="11"/>
      <c r="AV13" s="11"/>
      <c r="AW13" s="11"/>
      <c r="AX13" s="11" t="s">
        <v>31</v>
      </c>
      <c r="AY13" s="11"/>
      <c r="AZ13" s="11"/>
      <c r="BA13" s="11"/>
      <c r="BB13" s="11"/>
      <c r="BC13" s="11"/>
      <c r="BD13" s="11"/>
      <c r="BE13" s="11"/>
      <c r="BF13" s="11" t="s">
        <v>19</v>
      </c>
      <c r="BG13" s="11"/>
      <c r="BH13" s="11"/>
      <c r="BI13" s="11"/>
      <c r="BJ13" s="11"/>
      <c r="BK13" s="11"/>
      <c r="BL13" s="11"/>
      <c r="BM13" s="11"/>
      <c r="BN13" s="11" t="s">
        <v>30</v>
      </c>
      <c r="BO13" s="11"/>
      <c r="BP13" s="11"/>
      <c r="BQ13" s="11"/>
      <c r="BR13" s="11"/>
      <c r="BS13" s="11"/>
      <c r="BT13" s="11"/>
      <c r="BU13" s="11"/>
      <c r="BV13" s="11" t="s">
        <v>31</v>
      </c>
      <c r="BW13" s="11"/>
      <c r="BX13" s="11"/>
      <c r="BY13" s="11"/>
      <c r="BZ13" s="11"/>
      <c r="CA13" s="11"/>
      <c r="CB13" s="11"/>
      <c r="CC13" s="11"/>
      <c r="CD13" s="11" t="s">
        <v>19</v>
      </c>
      <c r="CE13" s="11"/>
      <c r="CF13" s="11"/>
      <c r="CG13" s="11"/>
      <c r="CH13" s="11"/>
      <c r="CI13" s="11"/>
      <c r="CJ13" s="11"/>
      <c r="CK13" s="11"/>
      <c r="CL13" s="11" t="s">
        <v>30</v>
      </c>
      <c r="CM13" s="11"/>
      <c r="CN13" s="11"/>
      <c r="CO13" s="11"/>
      <c r="CP13" s="11"/>
      <c r="CQ13" s="11"/>
      <c r="CR13" s="11"/>
      <c r="CS13" s="11"/>
      <c r="CT13" s="12" t="s">
        <v>31</v>
      </c>
      <c r="CU13" s="12"/>
      <c r="CV13" s="12"/>
      <c r="CW13" s="12"/>
      <c r="CX13" s="12"/>
      <c r="CY13" s="12"/>
      <c r="CZ13" s="12"/>
      <c r="DA13" s="12"/>
    </row>
    <row r="14" spans="1:105" s="2" customFormat="1" ht="15" customHeight="1">
      <c r="A14" s="13" t="s">
        <v>7</v>
      </c>
      <c r="B14" s="13"/>
      <c r="C14" s="13"/>
      <c r="D14" s="13"/>
      <c r="E14" s="13"/>
      <c r="F14" s="20" t="s">
        <v>32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1">
        <v>669</v>
      </c>
      <c r="AI14" s="21"/>
      <c r="AJ14" s="21"/>
      <c r="AK14" s="21"/>
      <c r="AL14" s="21"/>
      <c r="AM14" s="21"/>
      <c r="AN14" s="21"/>
      <c r="AO14" s="21"/>
      <c r="AP14" s="21">
        <v>1</v>
      </c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2">
        <v>5279</v>
      </c>
      <c r="BG14" s="22"/>
      <c r="BH14" s="22"/>
      <c r="BI14" s="22"/>
      <c r="BJ14" s="22"/>
      <c r="BK14" s="22"/>
      <c r="BL14" s="22"/>
      <c r="BM14" s="22"/>
      <c r="BN14" s="21">
        <v>11</v>
      </c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3">
        <v>17225.73</v>
      </c>
      <c r="CE14" s="23"/>
      <c r="CF14" s="23"/>
      <c r="CG14" s="23"/>
      <c r="CH14" s="23"/>
      <c r="CI14" s="23"/>
      <c r="CJ14" s="23"/>
      <c r="CK14" s="23"/>
      <c r="CL14" s="21">
        <v>36.35</v>
      </c>
      <c r="CM14" s="21"/>
      <c r="CN14" s="21"/>
      <c r="CO14" s="21"/>
      <c r="CP14" s="21"/>
      <c r="CQ14" s="21"/>
      <c r="CR14" s="21"/>
      <c r="CS14" s="21"/>
      <c r="CT14" s="24"/>
      <c r="CU14" s="24"/>
      <c r="CV14" s="24"/>
      <c r="CW14" s="24"/>
      <c r="CX14" s="24"/>
      <c r="CY14" s="24"/>
      <c r="CZ14" s="24"/>
      <c r="DA14" s="24"/>
    </row>
    <row r="15" spans="1:105" s="2" customFormat="1" ht="27.75" customHeight="1">
      <c r="A15" s="13"/>
      <c r="B15" s="13"/>
      <c r="C15" s="13"/>
      <c r="D15" s="13"/>
      <c r="E15" s="13"/>
      <c r="F15" s="25" t="s">
        <v>33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1">
        <v>611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2">
        <v>4864</v>
      </c>
      <c r="BG15" s="22"/>
      <c r="BH15" s="22"/>
      <c r="BI15" s="22"/>
      <c r="BJ15" s="22"/>
      <c r="BK15" s="22"/>
      <c r="BL15" s="22"/>
      <c r="BM15" s="22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>
        <v>14842.83</v>
      </c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4"/>
      <c r="CU15" s="24"/>
      <c r="CV15" s="24"/>
      <c r="CW15" s="24"/>
      <c r="CX15" s="24"/>
      <c r="CY15" s="24"/>
      <c r="CZ15" s="24"/>
      <c r="DA15" s="24"/>
    </row>
    <row r="16" spans="1:105" s="2" customFormat="1" ht="15" customHeight="1">
      <c r="A16" s="13" t="s">
        <v>9</v>
      </c>
      <c r="B16" s="13"/>
      <c r="C16" s="13"/>
      <c r="D16" s="13"/>
      <c r="E16" s="13"/>
      <c r="F16" s="20" t="s">
        <v>34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1">
        <v>70</v>
      </c>
      <c r="AI16" s="21"/>
      <c r="AJ16" s="21"/>
      <c r="AK16" s="21"/>
      <c r="AL16" s="21"/>
      <c r="AM16" s="21"/>
      <c r="AN16" s="21"/>
      <c r="AO16" s="21"/>
      <c r="AP16" s="21">
        <v>2</v>
      </c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3">
        <v>3716.098</v>
      </c>
      <c r="BG16" s="23"/>
      <c r="BH16" s="23"/>
      <c r="BI16" s="23"/>
      <c r="BJ16" s="23"/>
      <c r="BK16" s="23"/>
      <c r="BL16" s="23"/>
      <c r="BM16" s="23"/>
      <c r="BN16" s="21">
        <v>220</v>
      </c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3">
        <v>7976.35</v>
      </c>
      <c r="CE16" s="23"/>
      <c r="CF16" s="23"/>
      <c r="CG16" s="23"/>
      <c r="CH16" s="23"/>
      <c r="CI16" s="23"/>
      <c r="CJ16" s="23"/>
      <c r="CK16" s="23"/>
      <c r="CL16" s="21">
        <v>1003.17</v>
      </c>
      <c r="CM16" s="21"/>
      <c r="CN16" s="21"/>
      <c r="CO16" s="21"/>
      <c r="CP16" s="21"/>
      <c r="CQ16" s="21"/>
      <c r="CR16" s="21"/>
      <c r="CS16" s="21"/>
      <c r="CT16" s="24"/>
      <c r="CU16" s="24"/>
      <c r="CV16" s="24"/>
      <c r="CW16" s="24"/>
      <c r="CX16" s="24"/>
      <c r="CY16" s="24"/>
      <c r="CZ16" s="24"/>
      <c r="DA16" s="24"/>
    </row>
    <row r="17" spans="1:105" s="2" customFormat="1" ht="27.75" customHeight="1">
      <c r="A17" s="13"/>
      <c r="B17" s="13"/>
      <c r="C17" s="13"/>
      <c r="D17" s="13"/>
      <c r="E17" s="13"/>
      <c r="F17" s="25" t="s">
        <v>35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1">
        <v>1</v>
      </c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>
        <v>91</v>
      </c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>
        <v>28.26</v>
      </c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4"/>
      <c r="CU17" s="24"/>
      <c r="CV17" s="24"/>
      <c r="CW17" s="24"/>
      <c r="CX17" s="24"/>
      <c r="CY17" s="24"/>
      <c r="CZ17" s="24"/>
      <c r="DA17" s="24"/>
    </row>
    <row r="18" spans="1:105" s="2" customFormat="1" ht="15" customHeight="1">
      <c r="A18" s="13" t="s">
        <v>11</v>
      </c>
      <c r="B18" s="13"/>
      <c r="C18" s="13"/>
      <c r="D18" s="13"/>
      <c r="E18" s="13"/>
      <c r="F18" s="20" t="s">
        <v>36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1">
        <v>8</v>
      </c>
      <c r="AI18" s="21"/>
      <c r="AJ18" s="21"/>
      <c r="AK18" s="21"/>
      <c r="AL18" s="21"/>
      <c r="AM18" s="21"/>
      <c r="AN18" s="21"/>
      <c r="AO18" s="21"/>
      <c r="AP18" s="21">
        <v>3</v>
      </c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3">
        <v>1445.56</v>
      </c>
      <c r="BG18" s="23"/>
      <c r="BH18" s="23"/>
      <c r="BI18" s="23"/>
      <c r="BJ18" s="23"/>
      <c r="BK18" s="23"/>
      <c r="BL18" s="23"/>
      <c r="BM18" s="23"/>
      <c r="BN18" s="22">
        <v>1000</v>
      </c>
      <c r="BO18" s="22"/>
      <c r="BP18" s="22"/>
      <c r="BQ18" s="22"/>
      <c r="BR18" s="22"/>
      <c r="BS18" s="22"/>
      <c r="BT18" s="22"/>
      <c r="BU18" s="22"/>
      <c r="BV18" s="21"/>
      <c r="BW18" s="21"/>
      <c r="BX18" s="21"/>
      <c r="BY18" s="21"/>
      <c r="BZ18" s="21"/>
      <c r="CA18" s="21"/>
      <c r="CB18" s="21"/>
      <c r="CC18" s="21"/>
      <c r="CD18" s="23">
        <v>4967.4</v>
      </c>
      <c r="CE18" s="23"/>
      <c r="CF18" s="23"/>
      <c r="CG18" s="23"/>
      <c r="CH18" s="23"/>
      <c r="CI18" s="23"/>
      <c r="CJ18" s="23"/>
      <c r="CK18" s="23"/>
      <c r="CL18" s="23">
        <v>1170.14</v>
      </c>
      <c r="CM18" s="23"/>
      <c r="CN18" s="23"/>
      <c r="CO18" s="23"/>
      <c r="CP18" s="23"/>
      <c r="CQ18" s="23"/>
      <c r="CR18" s="23"/>
      <c r="CS18" s="23"/>
      <c r="CT18" s="24"/>
      <c r="CU18" s="24"/>
      <c r="CV18" s="24"/>
      <c r="CW18" s="24"/>
      <c r="CX18" s="24"/>
      <c r="CY18" s="24"/>
      <c r="CZ18" s="24"/>
      <c r="DA18" s="24"/>
    </row>
    <row r="19" spans="1:105" s="2" customFormat="1" ht="40.5" customHeight="1">
      <c r="A19" s="13"/>
      <c r="B19" s="13"/>
      <c r="C19" s="13"/>
      <c r="D19" s="13"/>
      <c r="E19" s="13"/>
      <c r="F19" s="25" t="s">
        <v>37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4"/>
      <c r="CU19" s="24"/>
      <c r="CV19" s="24"/>
      <c r="CW19" s="24"/>
      <c r="CX19" s="24"/>
      <c r="CY19" s="24"/>
      <c r="CZ19" s="24"/>
      <c r="DA19" s="24"/>
    </row>
    <row r="20" spans="1:105" s="2" customFormat="1" ht="15" customHeight="1">
      <c r="A20" s="13" t="s">
        <v>38</v>
      </c>
      <c r="B20" s="13"/>
      <c r="C20" s="13"/>
      <c r="D20" s="13"/>
      <c r="E20" s="13"/>
      <c r="F20" s="20" t="s">
        <v>39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>
        <v>1</v>
      </c>
      <c r="AY20" s="21"/>
      <c r="AZ20" s="21"/>
      <c r="BA20" s="21"/>
      <c r="BB20" s="21"/>
      <c r="BC20" s="21"/>
      <c r="BD20" s="21"/>
      <c r="BE20" s="21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1">
        <v>4900</v>
      </c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4">
        <v>211.29</v>
      </c>
      <c r="CU20" s="24"/>
      <c r="CV20" s="24"/>
      <c r="CW20" s="24"/>
      <c r="CX20" s="24"/>
      <c r="CY20" s="24"/>
      <c r="CZ20" s="24"/>
      <c r="DA20" s="24"/>
    </row>
    <row r="21" spans="1:105" s="2" customFormat="1" ht="40.5" customHeight="1">
      <c r="A21" s="13"/>
      <c r="B21" s="13"/>
      <c r="C21" s="13"/>
      <c r="D21" s="13"/>
      <c r="E21" s="13"/>
      <c r="F21" s="25" t="s">
        <v>37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4"/>
      <c r="CU21" s="24"/>
      <c r="CV21" s="24"/>
      <c r="CW21" s="24"/>
      <c r="CX21" s="24"/>
      <c r="CY21" s="24"/>
      <c r="CZ21" s="24"/>
      <c r="DA21" s="24"/>
    </row>
    <row r="22" spans="1:25" ht="15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pans="1:105" s="28" customFormat="1" ht="12.75" customHeight="1">
      <c r="A23" s="27" t="s">
        <v>40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</row>
    <row r="24" spans="1:105" s="30" customFormat="1" ht="69" customHeight="1">
      <c r="A24" s="29" t="s">
        <v>41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 selectLockedCells="1" selectUnlockedCells="1"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F18:BM18"/>
    <mergeCell ref="BN18:BU18"/>
    <mergeCell ref="BV18:CC18"/>
    <mergeCell ref="CD18:CK18"/>
    <mergeCell ref="CL18:CS18"/>
    <mergeCell ref="CT18:DA18"/>
    <mergeCell ref="A19:E19"/>
    <mergeCell ref="F19:AG19"/>
    <mergeCell ref="AH19:AO19"/>
    <mergeCell ref="AP19:AW19"/>
    <mergeCell ref="AX19:BE19"/>
    <mergeCell ref="BF19:BM19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BF20:BM20"/>
    <mergeCell ref="BN20:BU20"/>
    <mergeCell ref="BV20:CC20"/>
    <mergeCell ref="CD20:CK20"/>
    <mergeCell ref="CL20:CS20"/>
    <mergeCell ref="CT20:DA20"/>
    <mergeCell ref="A21:E21"/>
    <mergeCell ref="F21:AG21"/>
    <mergeCell ref="AH21:AO21"/>
    <mergeCell ref="AP21:AW21"/>
    <mergeCell ref="AX21:BE21"/>
    <mergeCell ref="BF21:BM21"/>
    <mergeCell ref="BN21:BU21"/>
    <mergeCell ref="BV21:CC21"/>
    <mergeCell ref="CD21:CK21"/>
    <mergeCell ref="CL21:CS21"/>
    <mergeCell ref="CT21:DA21"/>
    <mergeCell ref="A23:DA23"/>
    <mergeCell ref="A24:DA24"/>
  </mergeCells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24"/>
  <sheetViews>
    <sheetView tabSelected="1" view="pageBreakPreview" zoomScale="90" zoomScaleSheetLayoutView="90" workbookViewId="0" topLeftCell="A1">
      <selection activeCell="DV10" sqref="DV10"/>
    </sheetView>
  </sheetViews>
  <sheetFormatPr defaultColWidth="9.00390625" defaultRowHeight="12.75"/>
  <cols>
    <col min="1" max="33" width="0.875" style="1" customWidth="1"/>
    <col min="34" max="105" width="1.00390625" style="1" customWidth="1"/>
    <col min="106" max="16384" width="0.875" style="1" customWidth="1"/>
  </cols>
  <sheetData>
    <row r="1" s="2" customFormat="1" ht="12.75">
      <c r="BQ1" s="2" t="s">
        <v>42</v>
      </c>
    </row>
    <row r="2" spans="69:105" s="2" customFormat="1" ht="39.75" customHeight="1">
      <c r="BQ2" s="3" t="s">
        <v>1</v>
      </c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</row>
    <row r="3" ht="3" customHeight="1"/>
    <row r="4" spans="69:105" s="4" customFormat="1" ht="24" customHeight="1">
      <c r="BQ4" s="5" t="s">
        <v>24</v>
      </c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</row>
    <row r="6" ht="15.75">
      <c r="DA6" s="6"/>
    </row>
    <row r="8" spans="1:105" s="8" customFormat="1" ht="16.5">
      <c r="A8" s="7" t="s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</row>
    <row r="9" spans="1:105" s="8" customFormat="1" ht="6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</row>
    <row r="10" spans="1:105" s="8" customFormat="1" ht="16.5" customHeight="1">
      <c r="A10" s="9" t="s">
        <v>43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</row>
    <row r="12" spans="1:105" s="2" customFormat="1" ht="30" customHeight="1">
      <c r="A12" s="19" t="s">
        <v>26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1" t="s">
        <v>44</v>
      </c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2" t="s">
        <v>45</v>
      </c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</row>
    <row r="13" spans="1:105" s="2" customFormat="1" ht="30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1" t="s">
        <v>19</v>
      </c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 t="s">
        <v>20</v>
      </c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 t="s">
        <v>31</v>
      </c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 t="s">
        <v>19</v>
      </c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 t="s">
        <v>20</v>
      </c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2" t="s">
        <v>31</v>
      </c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</row>
    <row r="14" spans="1:105" s="2" customFormat="1" ht="15" customHeight="1">
      <c r="A14" s="13" t="s">
        <v>7</v>
      </c>
      <c r="B14" s="13"/>
      <c r="C14" s="13"/>
      <c r="D14" s="13"/>
      <c r="E14" s="13"/>
      <c r="F14" s="20" t="s">
        <v>32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1">
        <v>868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>
        <v>4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3">
        <v>7037.61</v>
      </c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1">
        <v>32</v>
      </c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</row>
    <row r="15" spans="1:105" s="2" customFormat="1" ht="27.75" customHeight="1">
      <c r="A15" s="13"/>
      <c r="B15" s="13"/>
      <c r="C15" s="13"/>
      <c r="D15" s="13"/>
      <c r="E15" s="13"/>
      <c r="F15" s="25" t="s">
        <v>33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1">
        <v>676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3">
        <v>5551.5</v>
      </c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</row>
    <row r="16" spans="1:105" s="2" customFormat="1" ht="15" customHeight="1">
      <c r="A16" s="13" t="s">
        <v>9</v>
      </c>
      <c r="B16" s="13"/>
      <c r="C16" s="13"/>
      <c r="D16" s="13"/>
      <c r="E16" s="13"/>
      <c r="F16" s="20" t="s">
        <v>34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1">
        <v>174</v>
      </c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>
        <v>2</v>
      </c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3">
        <v>10691.974</v>
      </c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1">
        <v>140</v>
      </c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</row>
    <row r="17" spans="1:105" s="2" customFormat="1" ht="27.75" customHeight="1">
      <c r="A17" s="13"/>
      <c r="B17" s="13"/>
      <c r="C17" s="13"/>
      <c r="D17" s="13"/>
      <c r="E17" s="13"/>
      <c r="F17" s="25" t="s">
        <v>35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1">
        <v>10</v>
      </c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>
        <v>726.15</v>
      </c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:105" s="2" customFormat="1" ht="15" customHeight="1">
      <c r="A18" s="13" t="s">
        <v>11</v>
      </c>
      <c r="B18" s="13"/>
      <c r="C18" s="13"/>
      <c r="D18" s="13"/>
      <c r="E18" s="13"/>
      <c r="F18" s="20" t="s">
        <v>36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1">
        <v>19</v>
      </c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>
        <v>7</v>
      </c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3">
        <v>4946.67</v>
      </c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2">
        <v>2130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</row>
    <row r="19" spans="1:105" s="2" customFormat="1" ht="40.5" customHeight="1">
      <c r="A19" s="13"/>
      <c r="B19" s="13"/>
      <c r="C19" s="13"/>
      <c r="D19" s="13"/>
      <c r="E19" s="13"/>
      <c r="F19" s="25" t="s">
        <v>37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05" s="2" customFormat="1" ht="15" customHeight="1">
      <c r="A20" s="13" t="s">
        <v>38</v>
      </c>
      <c r="B20" s="13"/>
      <c r="C20" s="13"/>
      <c r="D20" s="13"/>
      <c r="E20" s="13"/>
      <c r="F20" s="20" t="s">
        <v>39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>
        <v>1</v>
      </c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31">
        <v>4900</v>
      </c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</row>
    <row r="21" spans="1:105" s="2" customFormat="1" ht="40.5" customHeight="1">
      <c r="A21" s="13"/>
      <c r="B21" s="13"/>
      <c r="C21" s="13"/>
      <c r="D21" s="13"/>
      <c r="E21" s="13"/>
      <c r="F21" s="25" t="s">
        <v>37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</row>
    <row r="22" spans="1:25" ht="15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pans="1:105" s="28" customFormat="1" ht="12.75" customHeight="1">
      <c r="A23" s="27" t="s">
        <v>40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</row>
    <row r="24" spans="1:105" s="30" customFormat="1" ht="69" customHeight="1">
      <c r="A24" s="29" t="s">
        <v>41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ht="3" customHeight="1"/>
  </sheetData>
  <sheetProtection selectLockedCells="1" selectUnlockedCells="1"/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A16:E16"/>
    <mergeCell ref="F16:AG16"/>
    <mergeCell ref="AH16:AS16"/>
    <mergeCell ref="AT16:BE16"/>
    <mergeCell ref="BF16:BQ16"/>
    <mergeCell ref="BR16:CC16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8:E18"/>
    <mergeCell ref="F18:AG18"/>
    <mergeCell ref="AH18:AS18"/>
    <mergeCell ref="AT18:BE18"/>
    <mergeCell ref="BF18:BQ18"/>
    <mergeCell ref="BR18:CC18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20:E20"/>
    <mergeCell ref="F20:AG20"/>
    <mergeCell ref="AH20:AS20"/>
    <mergeCell ref="AT20:BE20"/>
    <mergeCell ref="BF20:BQ20"/>
    <mergeCell ref="BR20:CC20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3:DA23"/>
    <mergeCell ref="A24:DA24"/>
  </mergeCells>
  <printOptions/>
  <pageMargins left="0.7000000000000001" right="0.7000000000000001" top="0.75" bottom="0.75" header="0.5118110236220472" footer="0.5118110236220472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grunin_vn</cp:lastModifiedBy>
  <cp:lastPrinted>2021-09-28T05:51:24Z</cp:lastPrinted>
  <dcterms:created xsi:type="dcterms:W3CDTF">2011-01-11T10:25:48Z</dcterms:created>
  <dcterms:modified xsi:type="dcterms:W3CDTF">2023-10-03T04:17:03Z</dcterms:modified>
  <cp:category/>
  <cp:version/>
  <cp:contentType/>
  <cp:contentStatus/>
  <cp:revision>7</cp:revision>
</cp:coreProperties>
</file>