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260" windowWidth="9630" windowHeight="10620" activeTab="0"/>
  </bookViews>
  <sheets>
    <sheet name="ДРСК" sheetId="1" r:id="rId1"/>
    <sheet name="Ам.ЭС" sheetId="2" r:id="rId2"/>
    <sheet name="ПЭС" sheetId="3" r:id="rId3"/>
    <sheet name="ХЭС " sheetId="4" r:id="rId4"/>
    <sheet name="ЭС ЕАО" sheetId="5" r:id="rId5"/>
    <sheet name="ЮЯЭС" sheetId="6" r:id="rId6"/>
    <sheet name="Табл2 ДРСК " sheetId="7" r:id="rId7"/>
    <sheet name="Ам.ЭС (2)" sheetId="8" r:id="rId8"/>
    <sheet name="ПЭС (2)" sheetId="9" r:id="rId9"/>
    <sheet name="ХЭС (2)" sheetId="10" r:id="rId10"/>
    <sheet name="ЭС ЕАО (2)" sheetId="11" r:id="rId11"/>
    <sheet name="ЮЯЭС (2)" sheetId="12" r:id="rId12"/>
  </sheets>
  <definedNames>
    <definedName name="_xlnm.Print_Area" localSheetId="1">'Ам.ЭС'!$A$1:$Z$29</definedName>
    <definedName name="_xlnm.Print_Area" localSheetId="0">'ДРСК'!$A$1:$Z$33</definedName>
    <definedName name="_xlnm.Print_Area" localSheetId="2">'ПЭС'!$A$1:$Z$32</definedName>
    <definedName name="_xlnm.Print_Area" localSheetId="8">'ПЭС (2)'!$A$1:$O$28</definedName>
    <definedName name="_xlnm.Print_Area" localSheetId="3">'ХЭС '!$A$1:$Z$29</definedName>
    <definedName name="_xlnm.Print_Area" localSheetId="4">'ЭС ЕАО'!$A$1:$Z$29</definedName>
    <definedName name="_xlnm.Print_Area" localSheetId="10">'ЭС ЕАО (2)'!$A$1:$O$28</definedName>
    <definedName name="_xlnm.Print_Area" localSheetId="5">'ЮЯЭС'!$A$1:$Z$29</definedName>
    <definedName name="_xlnm.Print_Area" localSheetId="11">'ЮЯЭС (2)'!$A$1:$O$28</definedName>
  </definedNames>
  <calcPr fullCalcOnLoad="1"/>
</workbook>
</file>

<file path=xl/sharedStrings.xml><?xml version="1.0" encoding="utf-8"?>
<sst xmlns="http://schemas.openxmlformats.org/spreadsheetml/2006/main" count="580" uniqueCount="113">
  <si>
    <t>Январь</t>
  </si>
  <si>
    <t>Сентябрь</t>
  </si>
  <si>
    <t>Отчетный 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</si>
  <si>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</si>
  <si>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</si>
  <si>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</si>
  <si>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</si>
  <si>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</si>
  <si>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</si>
  <si>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</si>
  <si>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</si>
  <si>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</si>
  <si>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</si>
  <si>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Итого с начала года</t>
  </si>
  <si>
    <t>Итого аварий</t>
  </si>
  <si>
    <t>Количество аварий</t>
  </si>
  <si>
    <t>Котельное оборудование (код 3.3.1)</t>
  </si>
  <si>
    <t>Турбинное оборудование (код 3.3.2)</t>
  </si>
  <si>
    <t>Вспомогательное тепломеханическое оборудование (код 3.3.3)</t>
  </si>
  <si>
    <t>Здания и сооружения (код 3.3.9)</t>
  </si>
  <si>
    <t>ЛЭП 110 кВ и выше (код 3.3.10)</t>
  </si>
  <si>
    <t>Устройства релейной защиты, противоаварийной и режимной автоматики (код 3.3.15)</t>
  </si>
  <si>
    <t>Средства диспетчерского и технологического управления и системы управления энергетическим оборудованием (коды 3.3.18 и 3.3.19)</t>
  </si>
  <si>
    <t>Устройства тепловой автоматики и измерений
(код 3.3.16)</t>
  </si>
  <si>
    <t>Магистральные трубопроводы тепловых сетей
(код 3.3.17)</t>
  </si>
  <si>
    <t>Оборудование и ЛЭП 6-35 кВ
(коды 3.3.5, 3.3.11 и 3.3.13)</t>
  </si>
  <si>
    <t>Другое оборудование 110 кВ и выше
(коды 3.3.4 и 3.3.12)</t>
  </si>
  <si>
    <t>Генераторы и синхронные компенсаторы
(код 3.3.7)</t>
  </si>
  <si>
    <t>Трансформаторы (автотрансформаторы) и шунтирующие реакторы 110 кВ и выше
(код 3.3.14)</t>
  </si>
  <si>
    <t>Классификационные признаки видов оборудования</t>
  </si>
  <si>
    <t>Таблица 2. Классификация аварий по видам оборудования</t>
  </si>
  <si>
    <t>Другие виды оборудования
(коды 3.3.6, 3.3.8 и 3.3.20)</t>
  </si>
  <si>
    <t>Отчётный месяц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</si>
  <si>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</si>
  <si>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</si>
  <si>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</si>
  <si>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</si>
  <si>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</si>
  <si>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</si>
  <si>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</si>
  <si>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</si>
  <si>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</si>
  <si>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</si>
  <si>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</si>
  <si>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</si>
  <si>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</si>
  <si>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Примечание: </t>
  </si>
  <si>
    <t>Новиков Е.Л.</t>
  </si>
  <si>
    <t>33-15</t>
  </si>
  <si>
    <t>Котельное оборудование               (код 3.3.1.).</t>
  </si>
  <si>
    <t>Турбинное оборудоваие                       (код 3.3.2.).</t>
  </si>
  <si>
    <t>Вспомогательное тепломеханическое оборудование  (код 3.3.3.).</t>
  </si>
  <si>
    <t>Генераторы и синхронные компесаторы (код 3.3.7.).</t>
  </si>
  <si>
    <t>Здания и сооружения                                 (код 3.3.9.).</t>
  </si>
  <si>
    <t>Лэп 110 кВ и выше                                    (код 3.3.10).</t>
  </si>
  <si>
    <t>Другое оборудование 110 кВ                   и выше  (коды 3.3.4. и 3.3.12.).</t>
  </si>
  <si>
    <t>Оборудование и ЛЭП 6-35 кВ (коды 3.3.5.,3.3.11. и 3.3.13.).</t>
  </si>
  <si>
    <t>Трансформаторы (автотрансформаторы) и шунтирующие реакторы           110 кВ и выше (код 3.3.14.).</t>
  </si>
  <si>
    <t>Устройства релейной защиты, противоаварийной              автоматики (код 3.3.15.).</t>
  </si>
  <si>
    <t>Устройства тепловой автоматики и измерений                 (код 3.3.16.).</t>
  </si>
  <si>
    <t>Магистральные            трубопроводы тепловых           сетей   (код 3.3.17.).</t>
  </si>
  <si>
    <t>Средства диспетчерского и технологического управления и Системы управления энергетическим          оборудованием (коды 3.3.18.             и 3.3.19.).</t>
  </si>
  <si>
    <t>Другие виды оборудования (коды 3.3.6., 3.3.8., и 3.3.20.).</t>
  </si>
  <si>
    <t>Итого с начала года:</t>
  </si>
  <si>
    <t>Примечание: с периода с января по сентябрь произошедшие аварии относились к разряду технологических нарушений, согласно 
РД 153-34.0-20.801-2000</t>
  </si>
  <si>
    <t xml:space="preserve">                                     Руководитель организации            __________________________________________/ А.В. Михалев                                </t>
  </si>
  <si>
    <t>Лицо, ответственное за предоставление сведений _______________________________________________/ С.С. Бревников/</t>
  </si>
  <si>
    <t xml:space="preserve">                                     Руководитель организации            __________________________________________//                                       </t>
  </si>
  <si>
    <t>Лицо, ответственное за предоставление сведений _______________________________________________/  /</t>
  </si>
  <si>
    <t>Лицо, ответственное за предоставление сведений _______________________________________________/ /</t>
  </si>
  <si>
    <t xml:space="preserve">                                     Руководитель организации            __________________________________________/ /                                       </t>
  </si>
  <si>
    <t xml:space="preserve">                                     Руководитель организации            __________________________________________/  /                                       </t>
  </si>
  <si>
    <t xml:space="preserve">                                     Руководитель организации            __________________________________________/                                </t>
  </si>
  <si>
    <t>Отчет об авариях в филиале АО "ДРСК" Амурские ЭС</t>
  </si>
  <si>
    <t>Отчет об авариях в филиале АО "ДРСК" Приморские ЭС</t>
  </si>
  <si>
    <t>Отчет об авариях в филиале АО "ДРСК" Южно-Якутские ЭС</t>
  </si>
  <si>
    <t>Отчет об авариях в филиала АО "ДРСК" ЭС Еврейской АО</t>
  </si>
  <si>
    <t>Отчет об авариях в филиале АО "ДРСК" Хабаровские ЭС</t>
  </si>
  <si>
    <t>ОТЧЕТ ОБ АВАРИЯХ В ЭЛЕКТРОЭНЕРГЕТИКЕ</t>
  </si>
  <si>
    <t>Наименование организации:</t>
  </si>
  <si>
    <t>АО «ДРСК»</t>
  </si>
  <si>
    <t>Отчетный период:</t>
  </si>
  <si>
    <t xml:space="preserve">Январь - </t>
  </si>
  <si>
    <t>Таблица 1. Общее количество аварий</t>
  </si>
  <si>
    <t xml:space="preserve">
Отчетный месяц</t>
  </si>
  <si>
    <t>Всего аварий</t>
  </si>
  <si>
    <t>Учетные признаки аварий 
1.1-1.13</t>
  </si>
  <si>
    <t>Учетные признаки аварий
 2.1-2.10</t>
  </si>
  <si>
    <t>с повреждением оборудования</t>
  </si>
  <si>
    <t>коды организационных причин</t>
  </si>
  <si>
    <t>с ошибками персонала</t>
  </si>
  <si>
    <t>из-за недостатков эксплуатации</t>
  </si>
  <si>
    <t>3.4.1</t>
  </si>
  <si>
    <t>3.4.2</t>
  </si>
  <si>
    <t>3.4.3</t>
  </si>
  <si>
    <t>3.4.4</t>
  </si>
  <si>
    <t>3.4.5</t>
  </si>
  <si>
    <t>3.4.6</t>
  </si>
  <si>
    <t>3.4.7</t>
  </si>
  <si>
    <t>3.4.7.1</t>
  </si>
  <si>
    <t>3.4.7.2</t>
  </si>
  <si>
    <t>3.4.7.3</t>
  </si>
  <si>
    <t>3.4.7.4</t>
  </si>
  <si>
    <t>ФАО «Амурские ЭС»</t>
  </si>
  <si>
    <t>ФАО «Приморские ЭС»</t>
  </si>
  <si>
    <t>ФАО «Хабаровские ЭС»</t>
  </si>
  <si>
    <t>ФАО «ЭС Еврейской АО»</t>
  </si>
  <si>
    <t>ФАО «Южно-Якутские ЭС»</t>
  </si>
  <si>
    <t>2019 г</t>
  </si>
  <si>
    <t>2019г</t>
  </si>
  <si>
    <t>Отчётный период январь - декабрь 2019 года</t>
  </si>
  <si>
    <t>Отчётный период январь - декабрь  2019 года</t>
  </si>
  <si>
    <t>Отчётный период январь -декабрь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</si>
</sst>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"/>
    <numFmt numFmtId="186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1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center" vertical="center" textRotation="90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5" fillId="34" borderId="10" xfId="0" applyFont="1" applyFill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49" fontId="6" fillId="34" borderId="22" xfId="0" applyNumberFormat="1" applyFont="1" applyFill="1" applyBorder="1" applyAlignment="1" applyProtection="1">
      <alignment horizontal="center" vertical="center" wrapText="1"/>
      <protection/>
    </xf>
    <xf numFmtId="49" fontId="6" fillId="34" borderId="23" xfId="0" applyNumberFormat="1" applyFont="1" applyFill="1" applyBorder="1" applyAlignment="1" applyProtection="1">
      <alignment horizontal="center" vertical="center" wrapText="1"/>
      <protection/>
    </xf>
    <xf numFmtId="49" fontId="6" fillId="34" borderId="24" xfId="0" applyNumberFormat="1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49" fontId="6" fillId="34" borderId="25" xfId="0" applyNumberFormat="1" applyFont="1" applyFill="1" applyBorder="1" applyAlignment="1" applyProtection="1">
      <alignment horizontal="center" vertical="center" textRotation="90" wrapText="1"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4" fillId="34" borderId="26" xfId="0" applyFont="1" applyFill="1" applyBorder="1" applyAlignment="1" applyProtection="1">
      <alignment horizontal="right" vertical="center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5" fillId="34" borderId="25" xfId="0" applyFont="1" applyFill="1" applyBorder="1" applyAlignment="1" applyProtection="1">
      <alignment horizontal="center" vertical="top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/>
    </xf>
    <xf numFmtId="0" fontId="5" fillId="34" borderId="11" xfId="0" applyFont="1" applyFill="1" applyBorder="1" applyAlignment="1" applyProtection="1">
      <alignment horizontal="center" vertical="top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0" zoomScaleSheetLayoutView="80" zoomScalePageLayoutView="0" workbookViewId="0" topLeftCell="A1">
      <selection activeCell="O13" sqref="O13:O22"/>
    </sheetView>
  </sheetViews>
  <sheetFormatPr defaultColWidth="9.00390625" defaultRowHeight="12.75"/>
  <cols>
    <col min="1" max="1" width="11.75390625" style="0" customWidth="1"/>
    <col min="2" max="2" width="10.125" style="0" customWidth="1"/>
    <col min="3" max="3" width="6.625" style="0" customWidth="1"/>
    <col min="4" max="4" width="8.25390625" style="0" customWidth="1"/>
    <col min="5" max="5" width="6.00390625" style="0" customWidth="1"/>
    <col min="6" max="6" width="5.625" style="0" customWidth="1"/>
    <col min="7" max="7" width="5.375" style="0" customWidth="1"/>
    <col min="8" max="8" width="5.00390625" style="0" customWidth="1"/>
    <col min="9" max="9" width="3.75390625" style="0" customWidth="1"/>
    <col min="10" max="10" width="5.625" style="0" customWidth="1"/>
    <col min="11" max="11" width="6.25390625" style="0" customWidth="1"/>
    <col min="12" max="12" width="6.625" style="0" customWidth="1"/>
    <col min="13" max="14" width="5.375" style="0" customWidth="1"/>
    <col min="15" max="15" width="7.625" style="0" customWidth="1"/>
    <col min="16" max="16" width="8.625" style="0" customWidth="1"/>
    <col min="17" max="17" width="7.75390625" style="0" customWidth="1"/>
    <col min="18" max="18" width="6.375" style="0" customWidth="1"/>
    <col min="19" max="20" width="6.625" style="0" customWidth="1"/>
    <col min="21" max="21" width="6.125" style="0" customWidth="1"/>
    <col min="22" max="22" width="7.125" style="0" customWidth="1"/>
    <col min="23" max="23" width="5.875" style="0" customWidth="1"/>
    <col min="24" max="24" width="6.25390625" style="0" customWidth="1"/>
    <col min="25" max="25" width="5.375" style="0" customWidth="1"/>
    <col min="26" max="26" width="6.125" style="0" customWidth="1"/>
  </cols>
  <sheetData>
    <row r="1" spans="1:26" ht="38.25" customHeight="1">
      <c r="A1" s="72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2.75" customHeight="1">
      <c r="A2" s="75" t="s">
        <v>79</v>
      </c>
      <c r="B2" s="75"/>
      <c r="C2" s="75"/>
      <c r="D2" s="75"/>
      <c r="E2" s="75"/>
      <c r="F2" s="75"/>
      <c r="G2" s="75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76" t="s">
        <v>82</v>
      </c>
      <c r="I3" s="76"/>
      <c r="J3" s="77" t="s">
        <v>45</v>
      </c>
      <c r="K3" s="77"/>
      <c r="L3" s="77"/>
      <c r="M3" s="62" t="s">
        <v>108</v>
      </c>
      <c r="N3" s="63"/>
      <c r="O3" s="63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8" t="s">
        <v>83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9.5" customHeight="1">
      <c r="A5" s="83" t="s">
        <v>84</v>
      </c>
      <c r="B5" s="91" t="s">
        <v>15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26" ht="12.75" customHeight="1">
      <c r="A6" s="84"/>
      <c r="B6" s="86" t="s">
        <v>85</v>
      </c>
      <c r="C6" s="64" t="s">
        <v>86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4" t="s">
        <v>87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6"/>
    </row>
    <row r="7" spans="1:26" ht="12.75" customHeight="1">
      <c r="A7" s="84"/>
      <c r="B7" s="87"/>
      <c r="C7" s="59" t="s">
        <v>14</v>
      </c>
      <c r="D7" s="69" t="s">
        <v>33</v>
      </c>
      <c r="E7" s="70"/>
      <c r="F7" s="70"/>
      <c r="G7" s="70"/>
      <c r="H7" s="70"/>
      <c r="I7" s="70"/>
      <c r="J7" s="70"/>
      <c r="K7" s="70"/>
      <c r="L7" s="70"/>
      <c r="M7" s="70"/>
      <c r="N7" s="71"/>
      <c r="O7" s="59" t="s">
        <v>14</v>
      </c>
      <c r="P7" s="69" t="s">
        <v>33</v>
      </c>
      <c r="Q7" s="70"/>
      <c r="R7" s="70"/>
      <c r="S7" s="70"/>
      <c r="T7" s="70"/>
      <c r="U7" s="70"/>
      <c r="V7" s="70"/>
      <c r="W7" s="70"/>
      <c r="X7" s="70"/>
      <c r="Y7" s="70"/>
      <c r="Z7" s="71"/>
    </row>
    <row r="8" spans="1:26" ht="19.5" customHeight="1">
      <c r="A8" s="84"/>
      <c r="B8" s="87"/>
      <c r="C8" s="60"/>
      <c r="D8" s="59" t="s">
        <v>88</v>
      </c>
      <c r="E8" s="79" t="s">
        <v>89</v>
      </c>
      <c r="F8" s="80"/>
      <c r="G8" s="80"/>
      <c r="H8" s="80"/>
      <c r="I8" s="80"/>
      <c r="J8" s="80"/>
      <c r="K8" s="80"/>
      <c r="L8" s="80"/>
      <c r="M8" s="80"/>
      <c r="N8" s="81"/>
      <c r="O8" s="60"/>
      <c r="P8" s="59" t="s">
        <v>88</v>
      </c>
      <c r="Q8" s="64" t="s">
        <v>89</v>
      </c>
      <c r="R8" s="65"/>
      <c r="S8" s="65"/>
      <c r="T8" s="65"/>
      <c r="U8" s="65"/>
      <c r="V8" s="65"/>
      <c r="W8" s="65"/>
      <c r="X8" s="65"/>
      <c r="Y8" s="65"/>
      <c r="Z8" s="66"/>
    </row>
    <row r="9" spans="1:26" ht="21.75" customHeight="1">
      <c r="A9" s="84"/>
      <c r="B9" s="87"/>
      <c r="C9" s="60"/>
      <c r="D9" s="60"/>
      <c r="E9" s="64" t="s">
        <v>90</v>
      </c>
      <c r="F9" s="65"/>
      <c r="G9" s="65"/>
      <c r="H9" s="65"/>
      <c r="I9" s="66"/>
      <c r="J9" s="64" t="s">
        <v>91</v>
      </c>
      <c r="K9" s="65"/>
      <c r="L9" s="65"/>
      <c r="M9" s="65"/>
      <c r="N9" s="66"/>
      <c r="O9" s="60"/>
      <c r="P9" s="60"/>
      <c r="Q9" s="64" t="s">
        <v>90</v>
      </c>
      <c r="R9" s="65"/>
      <c r="S9" s="65"/>
      <c r="T9" s="65"/>
      <c r="U9" s="66"/>
      <c r="V9" s="64" t="s">
        <v>91</v>
      </c>
      <c r="W9" s="65"/>
      <c r="X9" s="65"/>
      <c r="Y9" s="65"/>
      <c r="Z9" s="66"/>
    </row>
    <row r="10" spans="1:26" ht="21.75" customHeight="1">
      <c r="A10" s="84"/>
      <c r="B10" s="87"/>
      <c r="C10" s="60"/>
      <c r="D10" s="60"/>
      <c r="E10" s="67" t="s">
        <v>92</v>
      </c>
      <c r="F10" s="67" t="s">
        <v>93</v>
      </c>
      <c r="G10" s="67" t="s">
        <v>94</v>
      </c>
      <c r="H10" s="67" t="s">
        <v>95</v>
      </c>
      <c r="I10" s="67" t="s">
        <v>96</v>
      </c>
      <c r="J10" s="67" t="s">
        <v>97</v>
      </c>
      <c r="K10" s="56" t="s">
        <v>98</v>
      </c>
      <c r="L10" s="57"/>
      <c r="M10" s="57"/>
      <c r="N10" s="58"/>
      <c r="O10" s="60"/>
      <c r="P10" s="60"/>
      <c r="Q10" s="67" t="s">
        <v>92</v>
      </c>
      <c r="R10" s="67" t="s">
        <v>93</v>
      </c>
      <c r="S10" s="67" t="s">
        <v>94</v>
      </c>
      <c r="T10" s="67" t="s">
        <v>95</v>
      </c>
      <c r="U10" s="67" t="s">
        <v>96</v>
      </c>
      <c r="V10" s="67" t="s">
        <v>97</v>
      </c>
      <c r="W10" s="56" t="s">
        <v>98</v>
      </c>
      <c r="X10" s="57"/>
      <c r="Y10" s="57"/>
      <c r="Z10" s="58"/>
    </row>
    <row r="11" spans="1:26" ht="21" customHeight="1">
      <c r="A11" s="85"/>
      <c r="B11" s="88"/>
      <c r="C11" s="61"/>
      <c r="D11" s="61"/>
      <c r="E11" s="68"/>
      <c r="F11" s="68"/>
      <c r="G11" s="68"/>
      <c r="H11" s="68"/>
      <c r="I11" s="68"/>
      <c r="J11" s="68"/>
      <c r="K11" s="47" t="s">
        <v>99</v>
      </c>
      <c r="L11" s="47" t="s">
        <v>100</v>
      </c>
      <c r="M11" s="47" t="s">
        <v>101</v>
      </c>
      <c r="N11" s="47" t="s">
        <v>102</v>
      </c>
      <c r="O11" s="61"/>
      <c r="P11" s="61"/>
      <c r="Q11" s="68"/>
      <c r="R11" s="68"/>
      <c r="S11" s="68"/>
      <c r="T11" s="68"/>
      <c r="U11" s="68"/>
      <c r="V11" s="68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4">
        <f aca="true" t="shared" si="0" ref="B13:B24">SUM(C13,O13)</f>
        <v>162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>
        <f>(('Ам.ЭС'!O13+ПЭС!O13+'ХЭС '!O13+'ЭС ЕАО'!O13+ЮЯЭС!O13))</f>
        <v>162</v>
      </c>
      <c r="P13" s="55">
        <f>(('Ам.ЭС'!P13+ПЭС!P13+'ХЭС '!P13+'ЭС ЕАО'!P13+ЮЯЭС!P13))</f>
        <v>64</v>
      </c>
      <c r="Q13" s="55">
        <f>(('Ам.ЭС'!Q13+ПЭС!Q13+'ХЭС '!Q13+'ЭС ЕАО'!Q13+ЮЯЭС!Q13))</f>
        <v>0</v>
      </c>
      <c r="R13" s="55">
        <f>(('Ам.ЭС'!R13+ПЭС!R13+'ХЭС '!R13+'ЭС ЕАО'!R13+ЮЯЭС!R13))</f>
        <v>0</v>
      </c>
      <c r="S13" s="55">
        <f>(('Ам.ЭС'!S13+ПЭС!S13+'ХЭС '!S13+'ЭС ЕАО'!S13+ЮЯЭС!S13))</f>
        <v>0</v>
      </c>
      <c r="T13" s="55">
        <f>(('Ам.ЭС'!T13+ПЭС!T13+'ХЭС '!T13+'ЭС ЕАО'!T13+ЮЯЭС!T13))</f>
        <v>0</v>
      </c>
      <c r="U13" s="55">
        <f>(('Ам.ЭС'!U13+ПЭС!U13+'ХЭС '!U13+'ЭС ЕАО'!U13+ЮЯЭС!U13))</f>
        <v>0</v>
      </c>
      <c r="V13" s="55">
        <f>(('Ам.ЭС'!V13+ПЭС!V13+'ХЭС '!V13+'ЭС ЕАО'!V13+ЮЯЭС!V13))</f>
        <v>0</v>
      </c>
      <c r="W13" s="55">
        <f>(('Ам.ЭС'!W13+ПЭС!W13+'ХЭС '!W13+'ЭС ЕАО'!W13+ЮЯЭС!W13))</f>
        <v>0</v>
      </c>
      <c r="X13" s="55">
        <f>(('Ам.ЭС'!X13+ПЭС!X13+'ХЭС '!X13+'ЭС ЕАО'!X13+ЮЯЭС!X13))</f>
        <v>1</v>
      </c>
      <c r="Y13" s="55">
        <f>(('Ам.ЭС'!Y13+ПЭС!Y13+'ХЭС '!Y13+'ЭС ЕАО'!Y13+ЮЯЭС!Y13))</f>
        <v>6</v>
      </c>
      <c r="Z13" s="55">
        <f>(('Ам.ЭС'!Z13+ПЭС!Z13+'ХЭС '!Z13+'ЭС ЕАО'!Z13+ЮЯЭС!Z13))</f>
        <v>30</v>
      </c>
    </row>
    <row r="14" spans="1:26" ht="18" customHeight="1">
      <c r="A14" s="50" t="s">
        <v>3</v>
      </c>
      <c r="B14" s="54">
        <f t="shared" si="0"/>
        <v>146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>
        <f>(('Ам.ЭС'!O14+ПЭС!O14+'ХЭС '!O14+'ЭС ЕАО'!O14+ЮЯЭС!O14))</f>
        <v>146</v>
      </c>
      <c r="P14" s="55">
        <f>(('Ам.ЭС'!P14+ПЭС!P14+'ХЭС '!P14+'ЭС ЕАО'!P14+ЮЯЭС!P14))</f>
        <v>62</v>
      </c>
      <c r="Q14" s="55">
        <f>(('Ам.ЭС'!Q14+ПЭС!Q14+'ХЭС '!Q14+'ЭС ЕАО'!Q14+ЮЯЭС!Q14))</f>
        <v>0</v>
      </c>
      <c r="R14" s="55">
        <f>(('Ам.ЭС'!R14+ПЭС!R14+'ХЭС '!R14+'ЭС ЕАО'!R14+ЮЯЭС!R14))</f>
        <v>0</v>
      </c>
      <c r="S14" s="55">
        <f>(('Ам.ЭС'!S14+ПЭС!S14+'ХЭС '!S14+'ЭС ЕАО'!S14+ЮЯЭС!S14))</f>
        <v>0</v>
      </c>
      <c r="T14" s="55">
        <f>(('Ам.ЭС'!T14+ПЭС!T14+'ХЭС '!T14+'ЭС ЕАО'!T14+ЮЯЭС!T14))</f>
        <v>0</v>
      </c>
      <c r="U14" s="55">
        <f>(('Ам.ЭС'!U14+ПЭС!U14+'ХЭС '!U14+'ЭС ЕАО'!U14+ЮЯЭС!U14))</f>
        <v>0</v>
      </c>
      <c r="V14" s="55">
        <f>(('Ам.ЭС'!V14+ПЭС!V14+'ХЭС '!V14+'ЭС ЕАО'!V14+ЮЯЭС!V14))</f>
        <v>0</v>
      </c>
      <c r="W14" s="55">
        <f>(('Ам.ЭС'!W14+ПЭС!W14+'ХЭС '!W14+'ЭС ЕАО'!W14+ЮЯЭС!W14))</f>
        <v>0</v>
      </c>
      <c r="X14" s="55">
        <f>(('Ам.ЭС'!X14+ПЭС!X14+'ХЭС '!X14+'ЭС ЕАО'!X14+ЮЯЭС!X14))</f>
        <v>0</v>
      </c>
      <c r="Y14" s="55">
        <f>(('Ам.ЭС'!Y14+ПЭС!Y14+'ХЭС '!Y14+'ЭС ЕАО'!Y14+ЮЯЭС!Y14))</f>
        <v>8</v>
      </c>
      <c r="Z14" s="55">
        <f>(('Ам.ЭС'!Z14+ПЭС!Z14+'ХЭС '!Z14+'ЭС ЕАО'!Z14+ЮЯЭС!Z14))</f>
        <v>33</v>
      </c>
    </row>
    <row r="15" spans="1:26" ht="18" customHeight="1">
      <c r="A15" s="50" t="s">
        <v>4</v>
      </c>
      <c r="B15" s="54">
        <f t="shared" si="0"/>
        <v>265</v>
      </c>
      <c r="C15" s="55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>
        <f>(('Ам.ЭС'!O15+ПЭС!O15+'ХЭС '!O15+'ЭС ЕАО'!O15+ЮЯЭС!O15))</f>
        <v>265</v>
      </c>
      <c r="P15" s="55">
        <f>(('Ам.ЭС'!P15+ПЭС!P15+'ХЭС '!P15+'ЭС ЕАО'!P15+ЮЯЭС!P15))</f>
        <v>113</v>
      </c>
      <c r="Q15" s="55">
        <f>(('Ам.ЭС'!Q15+ПЭС!Q15+'ХЭС '!Q15+'ЭС ЕАО'!Q15+ЮЯЭС!Q15))</f>
        <v>0</v>
      </c>
      <c r="R15" s="55">
        <f>(('Ам.ЭС'!R15+ПЭС!R15+'ХЭС '!R15+'ЭС ЕАО'!R15+ЮЯЭС!R15))</f>
        <v>0</v>
      </c>
      <c r="S15" s="55">
        <f>(('Ам.ЭС'!S15+ПЭС!S15+'ХЭС '!S15+'ЭС ЕАО'!S15+ЮЯЭС!S15))</f>
        <v>0</v>
      </c>
      <c r="T15" s="55">
        <f>(('Ам.ЭС'!T15+ПЭС!T15+'ХЭС '!T15+'ЭС ЕАО'!T15+ЮЯЭС!T15))</f>
        <v>0</v>
      </c>
      <c r="U15" s="55">
        <f>(('Ам.ЭС'!U15+ПЭС!U15+'ХЭС '!U15+'ЭС ЕАО'!U15+ЮЯЭС!U15))</f>
        <v>0</v>
      </c>
      <c r="V15" s="55">
        <f>(('Ам.ЭС'!V15+ПЭС!V15+'ХЭС '!V15+'ЭС ЕАО'!V15+ЮЯЭС!V15))</f>
        <v>0</v>
      </c>
      <c r="W15" s="55">
        <f>(('Ам.ЭС'!W15+ПЭС!W15+'ХЭС '!W15+'ЭС ЕАО'!W15+ЮЯЭС!W15))</f>
        <v>0</v>
      </c>
      <c r="X15" s="55">
        <f>(('Ам.ЭС'!X15+ПЭС!X15+'ХЭС '!X15+'ЭС ЕАО'!X15+ЮЯЭС!X15))</f>
        <v>0</v>
      </c>
      <c r="Y15" s="55">
        <f>(('Ам.ЭС'!Y15+ПЭС!Y15+'ХЭС '!Y15+'ЭС ЕАО'!Y15+ЮЯЭС!Y15))</f>
        <v>10</v>
      </c>
      <c r="Z15" s="55">
        <f>(('Ам.ЭС'!Z15+ПЭС!Z15+'ХЭС '!Z15+'ЭС ЕАО'!Z15+ЮЯЭС!Z15))</f>
        <v>30</v>
      </c>
    </row>
    <row r="16" spans="1:26" ht="18" customHeight="1">
      <c r="A16" s="50" t="s">
        <v>5</v>
      </c>
      <c r="B16" s="54">
        <f t="shared" si="0"/>
        <v>455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>
        <f>(('Ам.ЭС'!O16+ПЭС!O16+'ХЭС '!O16+'ЭС ЕАО'!O16+ЮЯЭС!O16))</f>
        <v>455</v>
      </c>
      <c r="P16" s="55">
        <f>(('Ам.ЭС'!P16+ПЭС!P16+'ХЭС '!P16+'ЭС ЕАО'!P16+ЮЯЭС!P16))</f>
        <v>181</v>
      </c>
      <c r="Q16" s="55">
        <f>(('Ам.ЭС'!Q16+ПЭС!Q16+'ХЭС '!Q16+'ЭС ЕАО'!Q16+ЮЯЭС!Q16))</f>
        <v>0</v>
      </c>
      <c r="R16" s="55">
        <f>(('Ам.ЭС'!R16+ПЭС!R16+'ХЭС '!R16+'ЭС ЕАО'!R16+ЮЯЭС!R16))</f>
        <v>0</v>
      </c>
      <c r="S16" s="55">
        <f>(('Ам.ЭС'!S16+ПЭС!S16+'ХЭС '!S16+'ЭС ЕАО'!S16+ЮЯЭС!S16))</f>
        <v>0</v>
      </c>
      <c r="T16" s="55">
        <f>(('Ам.ЭС'!T16+ПЭС!T16+'ХЭС '!T16+'ЭС ЕАО'!T16+ЮЯЭС!T16))</f>
        <v>0</v>
      </c>
      <c r="U16" s="55">
        <f>(('Ам.ЭС'!U16+ПЭС!U16+'ХЭС '!U16+'ЭС ЕАО'!U16+ЮЯЭС!U16))</f>
        <v>0</v>
      </c>
      <c r="V16" s="55">
        <f>(('Ам.ЭС'!V16+ПЭС!V16+'ХЭС '!V16+'ЭС ЕАО'!V16+ЮЯЭС!V16))</f>
        <v>0</v>
      </c>
      <c r="W16" s="55">
        <f>(('Ам.ЭС'!W16+ПЭС!W16+'ХЭС '!W16+'ЭС ЕАО'!W16+ЮЯЭС!W16))</f>
        <v>0</v>
      </c>
      <c r="X16" s="55">
        <f>(('Ам.ЭС'!X16+ПЭС!X16+'ХЭС '!X16+'ЭС ЕАО'!X16+ЮЯЭС!X16))</f>
        <v>0</v>
      </c>
      <c r="Y16" s="55">
        <f>(('Ам.ЭС'!Y16+ПЭС!Y16+'ХЭС '!Y16+'ЭС ЕАО'!Y16+ЮЯЭС!Y16))</f>
        <v>26</v>
      </c>
      <c r="Z16" s="55">
        <f>(('Ам.ЭС'!Z16+ПЭС!Z16+'ХЭС '!Z16+'ЭС ЕАО'!Z16+ЮЯЭС!Z16))</f>
        <v>27</v>
      </c>
    </row>
    <row r="17" spans="1:26" ht="18" customHeight="1">
      <c r="A17" s="50" t="s">
        <v>6</v>
      </c>
      <c r="B17" s="54">
        <f t="shared" si="0"/>
        <v>603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>
        <f>(('Ам.ЭС'!O17+ПЭС!O17+'ХЭС '!O17+'ЭС ЕАО'!O17+ЮЯЭС!O17))</f>
        <v>603</v>
      </c>
      <c r="P17" s="55">
        <f>(('Ам.ЭС'!P17+ПЭС!P17+'ХЭС '!P17+'ЭС ЕАО'!P17+ЮЯЭС!P17))</f>
        <v>216</v>
      </c>
      <c r="Q17" s="55">
        <f>(('Ам.ЭС'!Q17+ПЭС!Q17+'ХЭС '!Q17+'ЭС ЕАО'!Q17+ЮЯЭС!Q17))</f>
        <v>0</v>
      </c>
      <c r="R17" s="55">
        <f>(('Ам.ЭС'!R17+ПЭС!R17+'ХЭС '!R17+'ЭС ЕАО'!R17+ЮЯЭС!R17))</f>
        <v>0</v>
      </c>
      <c r="S17" s="55">
        <f>(('Ам.ЭС'!S17+ПЭС!S17+'ХЭС '!S17+'ЭС ЕАО'!S17+ЮЯЭС!S17))</f>
        <v>0</v>
      </c>
      <c r="T17" s="55">
        <f>(('Ам.ЭС'!T17+ПЭС!T17+'ХЭС '!T17+'ЭС ЕАО'!T17+ЮЯЭС!T17))</f>
        <v>0</v>
      </c>
      <c r="U17" s="55">
        <f>(('Ам.ЭС'!U17+ПЭС!U17+'ХЭС '!U17+'ЭС ЕАО'!U17+ЮЯЭС!U17))</f>
        <v>0</v>
      </c>
      <c r="V17" s="55">
        <f>(('Ам.ЭС'!V17+ПЭС!V17+'ХЭС '!V17+'ЭС ЕАО'!V17+ЮЯЭС!V17))</f>
        <v>0</v>
      </c>
      <c r="W17" s="55">
        <f>(('Ам.ЭС'!W17+ПЭС!W17+'ХЭС '!W17+'ЭС ЕАО'!W17+ЮЯЭС!W17))</f>
        <v>0</v>
      </c>
      <c r="X17" s="55">
        <f>(('Ам.ЭС'!X17+ПЭС!X17+'ХЭС '!X17+'ЭС ЕАО'!X17+ЮЯЭС!X17))</f>
        <v>0</v>
      </c>
      <c r="Y17" s="55">
        <f>(('Ам.ЭС'!Y17+ПЭС!Y17+'ХЭС '!Y17+'ЭС ЕАО'!Y17+ЮЯЭС!Y17))</f>
        <v>28</v>
      </c>
      <c r="Z17" s="55">
        <f>(('Ам.ЭС'!Z17+ПЭС!Z17+'ХЭС '!Z17+'ЭС ЕАО'!Z17+ЮЯЭС!Z17))</f>
        <v>48</v>
      </c>
    </row>
    <row r="18" spans="1:26" ht="18" customHeight="1">
      <c r="A18" s="50" t="s">
        <v>7</v>
      </c>
      <c r="B18" s="54">
        <f t="shared" si="0"/>
        <v>589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f>(('Ам.ЭС'!O18+ПЭС!O18+'ХЭС '!O18+'ЭС ЕАО'!O18+ЮЯЭС!O18))</f>
        <v>589</v>
      </c>
      <c r="P18" s="55">
        <f>(('Ам.ЭС'!P18+ПЭС!P18+'ХЭС '!P18+'ЭС ЕАО'!P18+ЮЯЭС!P18))</f>
        <v>209</v>
      </c>
      <c r="Q18" s="55">
        <f>(('Ам.ЭС'!Q18+ПЭС!Q18+'ХЭС '!Q18+'ЭС ЕАО'!Q18+ЮЯЭС!Q18))</f>
        <v>0</v>
      </c>
      <c r="R18" s="55">
        <f>(('Ам.ЭС'!R18+ПЭС!R18+'ХЭС '!R18+'ЭС ЕАО'!R18+ЮЯЭС!R18))</f>
        <v>0</v>
      </c>
      <c r="S18" s="55">
        <f>(('Ам.ЭС'!S18+ПЭС!S18+'ХЭС '!S18+'ЭС ЕАО'!S18+ЮЯЭС!S18))</f>
        <v>3</v>
      </c>
      <c r="T18" s="55">
        <f>(('Ам.ЭС'!T18+ПЭС!T18+'ХЭС '!T18+'ЭС ЕАО'!T18+ЮЯЭС!T18))</f>
        <v>0</v>
      </c>
      <c r="U18" s="55">
        <f>(('Ам.ЭС'!U18+ПЭС!U18+'ХЭС '!U18+'ЭС ЕАО'!U18+ЮЯЭС!U18))</f>
        <v>0</v>
      </c>
      <c r="V18" s="55">
        <f>(('Ам.ЭС'!V18+ПЭС!V18+'ХЭС '!V18+'ЭС ЕАО'!V18+ЮЯЭС!V18))</f>
        <v>0</v>
      </c>
      <c r="W18" s="55">
        <f>(('Ам.ЭС'!W18+ПЭС!W18+'ХЭС '!W18+'ЭС ЕАО'!W18+ЮЯЭС!W18))</f>
        <v>0</v>
      </c>
      <c r="X18" s="55">
        <f>(('Ам.ЭС'!X18+ПЭС!X18+'ХЭС '!X18+'ЭС ЕАО'!X18+ЮЯЭС!X18))</f>
        <v>0</v>
      </c>
      <c r="Y18" s="55">
        <f>(('Ам.ЭС'!Y18+ПЭС!Y18+'ХЭС '!Y18+'ЭС ЕАО'!Y18+ЮЯЭС!Y18))</f>
        <v>32</v>
      </c>
      <c r="Z18" s="55">
        <f>(('Ам.ЭС'!Z18+ПЭС!Z18+'ХЭС '!Z18+'ЭС ЕАО'!Z18+ЮЯЭС!Z18))</f>
        <v>41</v>
      </c>
    </row>
    <row r="19" spans="1:26" ht="18" customHeight="1">
      <c r="A19" s="50" t="s">
        <v>8</v>
      </c>
      <c r="B19" s="54">
        <f t="shared" si="0"/>
        <v>741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f>(('Ам.ЭС'!O19+ПЭС!O19+'ХЭС '!O19+'ЭС ЕАО'!O19+ЮЯЭС!O19))</f>
        <v>741</v>
      </c>
      <c r="P19" s="55">
        <f>(('Ам.ЭС'!P19+ПЭС!P19+'ХЭС '!P19+'ЭС ЕАО'!P19+ЮЯЭС!P19))</f>
        <v>265</v>
      </c>
      <c r="Q19" s="55">
        <f>(('Ам.ЭС'!Q19+ПЭС!Q19+'ХЭС '!Q19+'ЭС ЕАО'!Q19+ЮЯЭС!Q19))</f>
        <v>0</v>
      </c>
      <c r="R19" s="55">
        <f>(('Ам.ЭС'!R19+ПЭС!R19+'ХЭС '!R19+'ЭС ЕАО'!R19+ЮЯЭС!R19))</f>
        <v>0</v>
      </c>
      <c r="S19" s="55">
        <f>(('Ам.ЭС'!S19+ПЭС!S19+'ХЭС '!S19+'ЭС ЕАО'!S19+ЮЯЭС!S19))</f>
        <v>0</v>
      </c>
      <c r="T19" s="55">
        <f>(('Ам.ЭС'!T19+ПЭС!T19+'ХЭС '!T19+'ЭС ЕАО'!T19+ЮЯЭС!T19))</f>
        <v>0</v>
      </c>
      <c r="U19" s="55">
        <f>(('Ам.ЭС'!U19+ПЭС!U19+'ХЭС '!U19+'ЭС ЕАО'!U19+ЮЯЭС!U19))</f>
        <v>0</v>
      </c>
      <c r="V19" s="55">
        <f>(('Ам.ЭС'!V19+ПЭС!V19+'ХЭС '!V19+'ЭС ЕАО'!V19+ЮЯЭС!V19))</f>
        <v>0</v>
      </c>
      <c r="W19" s="55">
        <f>(('Ам.ЭС'!W19+ПЭС!W19+'ХЭС '!W19+'ЭС ЕАО'!W19+ЮЯЭС!W19))</f>
        <v>1</v>
      </c>
      <c r="X19" s="55">
        <f>(('Ам.ЭС'!X19+ПЭС!X19+'ХЭС '!X19+'ЭС ЕАО'!X19+ЮЯЭС!X19))</f>
        <v>0</v>
      </c>
      <c r="Y19" s="55">
        <f>(('Ам.ЭС'!Y19+ПЭС!Y19+'ХЭС '!Y19+'ЭС ЕАО'!Y19+ЮЯЭС!Y19))</f>
        <v>46</v>
      </c>
      <c r="Z19" s="55">
        <f>(('Ам.ЭС'!Z19+ПЭС!Z19+'ХЭС '!Z19+'ЭС ЕАО'!Z19+ЮЯЭС!Z19))</f>
        <v>57</v>
      </c>
    </row>
    <row r="20" spans="1:26" s="15" customFormat="1" ht="18" customHeight="1">
      <c r="A20" s="50" t="s">
        <v>9</v>
      </c>
      <c r="B20" s="54">
        <f t="shared" si="0"/>
        <v>674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f>(('Ам.ЭС'!O20+ПЭС!O20+'ХЭС '!O20+'ЭС ЕАО'!O20+ЮЯЭС!O20))</f>
        <v>674</v>
      </c>
      <c r="P20" s="55">
        <f>(('Ам.ЭС'!P20+ПЭС!P20+'ХЭС '!P20+'ЭС ЕАО'!P20+ЮЯЭС!P20))</f>
        <v>230</v>
      </c>
      <c r="Q20" s="55">
        <f>(('Ам.ЭС'!Q20+ПЭС!Q20+'ХЭС '!Q20+'ЭС ЕАО'!Q20+ЮЯЭС!Q20))</f>
        <v>0</v>
      </c>
      <c r="R20" s="55">
        <f>(('Ам.ЭС'!R20+ПЭС!R20+'ХЭС '!R20+'ЭС ЕАО'!R20+ЮЯЭС!R20))</f>
        <v>0</v>
      </c>
      <c r="S20" s="55">
        <f>(('Ам.ЭС'!S20+ПЭС!S20+'ХЭС '!S20+'ЭС ЕАО'!S20+ЮЯЭС!S20))</f>
        <v>1</v>
      </c>
      <c r="T20" s="55">
        <f>(('Ам.ЭС'!T20+ПЭС!T20+'ХЭС '!T20+'ЭС ЕАО'!T20+ЮЯЭС!T20))</f>
        <v>0</v>
      </c>
      <c r="U20" s="55">
        <f>(('Ам.ЭС'!U20+ПЭС!U20+'ХЭС '!U20+'ЭС ЕАО'!U20+ЮЯЭС!U20))</f>
        <v>0</v>
      </c>
      <c r="V20" s="55">
        <f>(('Ам.ЭС'!V20+ПЭС!V20+'ХЭС '!V20+'ЭС ЕАО'!V20+ЮЯЭС!V20))</f>
        <v>0</v>
      </c>
      <c r="W20" s="55">
        <f>(('Ам.ЭС'!W20+ПЭС!W20+'ХЭС '!W20+'ЭС ЕАО'!W20+ЮЯЭС!W20))</f>
        <v>1</v>
      </c>
      <c r="X20" s="55">
        <f>(('Ам.ЭС'!X20+ПЭС!X20+'ХЭС '!X20+'ЭС ЕАО'!X20+ЮЯЭС!X20))</f>
        <v>0</v>
      </c>
      <c r="Y20" s="55">
        <f>(('Ам.ЭС'!Y20+ПЭС!Y20+'ХЭС '!Y20+'ЭС ЕАО'!Y20+ЮЯЭС!Y20))</f>
        <v>58</v>
      </c>
      <c r="Z20" s="55">
        <f>(('Ам.ЭС'!Z20+ПЭС!Z20+'ХЭС '!Z20+'ЭС ЕАО'!Z20+ЮЯЭС!Z20))</f>
        <v>64</v>
      </c>
    </row>
    <row r="21" spans="1:26" s="15" customFormat="1" ht="18" customHeight="1">
      <c r="A21" s="50" t="s">
        <v>1</v>
      </c>
      <c r="B21" s="54">
        <f t="shared" si="0"/>
        <v>465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>
        <f>(('Ам.ЭС'!O21+ПЭС!O21+'ХЭС '!O21+'ЭС ЕАО'!O21+ЮЯЭС!O21))</f>
        <v>465</v>
      </c>
      <c r="P21" s="55">
        <f>(('Ам.ЭС'!P21+ПЭС!P21+'ХЭС '!P21+'ЭС ЕАО'!P21+ЮЯЭС!P21))</f>
        <v>140</v>
      </c>
      <c r="Q21" s="55">
        <f>(('Ам.ЭС'!Q21+ПЭС!Q21+'ХЭС '!Q21+'ЭС ЕАО'!Q21+ЮЯЭС!Q21))</f>
        <v>0</v>
      </c>
      <c r="R21" s="55">
        <f>(('Ам.ЭС'!R21+ПЭС!R21+'ХЭС '!R21+'ЭС ЕАО'!R21+ЮЯЭС!R21))</f>
        <v>0</v>
      </c>
      <c r="S21" s="55">
        <f>(('Ам.ЭС'!S21+ПЭС!S21+'ХЭС '!S21+'ЭС ЕАО'!S21+ЮЯЭС!S21))</f>
        <v>0</v>
      </c>
      <c r="T21" s="55">
        <f>(('Ам.ЭС'!T21+ПЭС!T21+'ХЭС '!T21+'ЭС ЕАО'!T21+ЮЯЭС!T21))</f>
        <v>0</v>
      </c>
      <c r="U21" s="55">
        <f>(('Ам.ЭС'!U21+ПЭС!U21+'ХЭС '!U21+'ЭС ЕАО'!U21+ЮЯЭС!U21))</f>
        <v>0</v>
      </c>
      <c r="V21" s="55">
        <f>(('Ам.ЭС'!V21+ПЭС!V21+'ХЭС '!V21+'ЭС ЕАО'!V21+ЮЯЭС!V21))</f>
        <v>0</v>
      </c>
      <c r="W21" s="55">
        <f>(('Ам.ЭС'!W21+ПЭС!W21+'ХЭС '!W21+'ЭС ЕАО'!W21+ЮЯЭС!W21))</f>
        <v>0</v>
      </c>
      <c r="X21" s="55">
        <f>(('Ам.ЭС'!X21+ПЭС!X21+'ХЭС '!X21+'ЭС ЕАО'!X21+ЮЯЭС!X21))</f>
        <v>0</v>
      </c>
      <c r="Y21" s="55">
        <f>(('Ам.ЭС'!Y21+ПЭС!Y21+'ХЭС '!Y21+'ЭС ЕАО'!Y21+ЮЯЭС!Y21))</f>
        <v>22</v>
      </c>
      <c r="Z21" s="55">
        <f>(('Ам.ЭС'!Z21+ПЭС!Z21+'ХЭС '!Z21+'ЭС ЕАО'!Z21+ЮЯЭС!Z21))</f>
        <v>42</v>
      </c>
    </row>
    <row r="22" spans="1:26" s="17" customFormat="1" ht="18" customHeight="1">
      <c r="A22" s="50" t="s">
        <v>10</v>
      </c>
      <c r="B22" s="54">
        <f t="shared" si="0"/>
        <v>313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>
        <f>(('Ам.ЭС'!O22+ПЭС!O22+'ХЭС '!O22+'ЭС ЕАО'!O22+ЮЯЭС!O22))</f>
        <v>313</v>
      </c>
      <c r="P22" s="55">
        <f>(('Ам.ЭС'!P22+ПЭС!P22+'ХЭС '!P22+'ЭС ЕАО'!P22+ЮЯЭС!P22))</f>
        <v>141</v>
      </c>
      <c r="Q22" s="55">
        <f>(('Ам.ЭС'!Q22+ПЭС!Q22+'ХЭС '!Q22+'ЭС ЕАО'!Q22+ЮЯЭС!Q22))</f>
        <v>0</v>
      </c>
      <c r="R22" s="55">
        <f>(('Ам.ЭС'!R22+ПЭС!R22+'ХЭС '!R22+'ЭС ЕАО'!R22+ЮЯЭС!R22))</f>
        <v>0</v>
      </c>
      <c r="S22" s="55">
        <f>(('Ам.ЭС'!S22+ПЭС!S22+'ХЭС '!S22+'ЭС ЕАО'!S22+ЮЯЭС!S22))</f>
        <v>0</v>
      </c>
      <c r="T22" s="55">
        <f>(('Ам.ЭС'!T22+ПЭС!T22+'ХЭС '!T22+'ЭС ЕАО'!T22+ЮЯЭС!T22))</f>
        <v>0</v>
      </c>
      <c r="U22" s="55">
        <f>(('Ам.ЭС'!U22+ПЭС!U22+'ХЭС '!U22+'ЭС ЕАО'!U22+ЮЯЭС!U22))</f>
        <v>0</v>
      </c>
      <c r="V22" s="55">
        <f>(('Ам.ЭС'!V22+ПЭС!V22+'ХЭС '!V22+'ЭС ЕАО'!V22+ЮЯЭС!V22))</f>
        <v>0</v>
      </c>
      <c r="W22" s="55">
        <f>(('Ам.ЭС'!W22+ПЭС!W22+'ХЭС '!W22+'ЭС ЕАО'!W22+ЮЯЭС!W22))</f>
        <v>0</v>
      </c>
      <c r="X22" s="55">
        <f>(('Ам.ЭС'!X22+ПЭС!X22+'ХЭС '!X22+'ЭС ЕАО'!X22+ЮЯЭС!X22))</f>
        <v>0</v>
      </c>
      <c r="Y22" s="55">
        <f>(('Ам.ЭС'!Y22+ПЭС!Y22+'ХЭС '!Y22+'ЭС ЕАО'!Y22+ЮЯЭС!Y22))</f>
        <v>30</v>
      </c>
      <c r="Z22" s="55">
        <f>(('Ам.ЭС'!Z22+ПЭС!Z22+'ХЭС '!Z22+'ЭС ЕАО'!Z22+ЮЯЭС!Z22))</f>
        <v>38</v>
      </c>
    </row>
    <row r="23" spans="1:26" ht="18" customHeight="1">
      <c r="A23" s="50" t="s">
        <v>11</v>
      </c>
      <c r="B23" s="54">
        <f t="shared" si="0"/>
        <v>259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>
        <f>(('Ам.ЭС'!O23+ПЭС!O23+'ХЭС '!O23+'ЭС ЕАО'!O23+ЮЯЭС!O23))</f>
        <v>259</v>
      </c>
      <c r="P23" s="55">
        <f>(('Ам.ЭС'!P23+ПЭС!P23+'ХЭС '!P23+'ЭС ЕАО'!P23+ЮЯЭС!P23))</f>
        <v>148</v>
      </c>
      <c r="Q23" s="55">
        <f>(('Ам.ЭС'!Q23+ПЭС!Q23+'ХЭС '!Q23+'ЭС ЕАО'!Q23+ЮЯЭС!Q23))</f>
        <v>0</v>
      </c>
      <c r="R23" s="55">
        <f>(('Ам.ЭС'!R23+ПЭС!R23+'ХЭС '!R23+'ЭС ЕАО'!R23+ЮЯЭС!R23))</f>
        <v>0</v>
      </c>
      <c r="S23" s="55">
        <f>(('Ам.ЭС'!S23+ПЭС!S23+'ХЭС '!S23+'ЭС ЕАО'!S23+ЮЯЭС!S23))</f>
        <v>2</v>
      </c>
      <c r="T23" s="55">
        <f>(('Ам.ЭС'!T23+ПЭС!T23+'ХЭС '!T23+'ЭС ЕАО'!T23+ЮЯЭС!T23))</f>
        <v>0</v>
      </c>
      <c r="U23" s="55">
        <f>(('Ам.ЭС'!U23+ПЭС!U23+'ХЭС '!U23+'ЭС ЕАО'!U23+ЮЯЭС!U23))</f>
        <v>0</v>
      </c>
      <c r="V23" s="55">
        <f>(('Ам.ЭС'!V23+ПЭС!V23+'ХЭС '!V23+'ЭС ЕАО'!V23+ЮЯЭС!V23))</f>
        <v>0</v>
      </c>
      <c r="W23" s="55">
        <f>(('Ам.ЭС'!W23+ПЭС!W23+'ХЭС '!W23+'ЭС ЕАО'!W23+ЮЯЭС!W23))</f>
        <v>1</v>
      </c>
      <c r="X23" s="55">
        <f>(('Ам.ЭС'!X23+ПЭС!X23+'ХЭС '!X23+'ЭС ЕАО'!X23+ЮЯЭС!X23))</f>
        <v>0</v>
      </c>
      <c r="Y23" s="55">
        <f>(('Ам.ЭС'!Y23+ПЭС!Y23+'ХЭС '!Y23+'ЭС ЕАО'!Y23+ЮЯЭС!Y23))</f>
        <v>24</v>
      </c>
      <c r="Z23" s="55">
        <f>(('Ам.ЭС'!Z23+ПЭС!Z23+'ХЭС '!Z23+'ЭС ЕАО'!Z23+ЮЯЭС!Z23))</f>
        <v>61</v>
      </c>
    </row>
    <row r="24" spans="1:26" ht="18" customHeight="1">
      <c r="A24" s="50" t="s">
        <v>12</v>
      </c>
      <c r="B24" s="54">
        <f t="shared" si="0"/>
        <v>204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>
        <f>(('Ам.ЭС'!O24+ПЭС!O24+'ХЭС '!O24+'ЭС ЕАО'!O24+ЮЯЭС!O24))</f>
        <v>204</v>
      </c>
      <c r="P24" s="55">
        <f>(('Ам.ЭС'!P24+ПЭС!P24+'ХЭС '!P24+'ЭС ЕАО'!P24+ЮЯЭС!P24))</f>
        <v>0</v>
      </c>
      <c r="Q24" s="55">
        <f>(('Ам.ЭС'!Q24+ПЭС!Q24+'ХЭС '!Q24+'ЭС ЕАО'!Q24+ЮЯЭС!Q24))</f>
        <v>0</v>
      </c>
      <c r="R24" s="55">
        <f>(('Ам.ЭС'!R24+ПЭС!R24+'ХЭС '!R24+'ЭС ЕАО'!R24+ЮЯЭС!R24))</f>
        <v>0</v>
      </c>
      <c r="S24" s="55">
        <f>(('Ам.ЭС'!S24+ПЭС!S24+'ХЭС '!S24+'ЭС ЕАО'!S24+ЮЯЭС!S24))</f>
        <v>0</v>
      </c>
      <c r="T24" s="55">
        <f>(('Ам.ЭС'!T24+ПЭС!T24+'ХЭС '!T24+'ЭС ЕАО'!T24+ЮЯЭС!T24))</f>
        <v>0</v>
      </c>
      <c r="U24" s="55">
        <f>(('Ам.ЭС'!U24+ПЭС!U24+'ХЭС '!U24+'ЭС ЕАО'!U24+ЮЯЭС!U24))</f>
        <v>0</v>
      </c>
      <c r="V24" s="55">
        <f>(('Ам.ЭС'!V24+ПЭС!V24+'ХЭС '!V24+'ЭС ЕАО'!V24+ЮЯЭС!V24))</f>
        <v>0</v>
      </c>
      <c r="W24" s="55">
        <f>(('Ам.ЭС'!W24+ПЭС!W24+'ХЭС '!W24+'ЭС ЕАО'!W24+ЮЯЭС!W24))</f>
        <v>0</v>
      </c>
      <c r="X24" s="55">
        <f>(('Ам.ЭС'!X24+ПЭС!X24+'ХЭС '!X24+'ЭС ЕАО'!X24+ЮЯЭС!X24))</f>
        <v>0</v>
      </c>
      <c r="Y24" s="55">
        <f>(('Ам.ЭС'!Y24+ПЭС!Y24+'ХЭС '!Y24+'ЭС ЕАО'!Y24+ЮЯЭС!Y24))</f>
        <v>0</v>
      </c>
      <c r="Z24" s="55">
        <f>(('Ам.ЭС'!Z24+ПЭС!Z24+'ХЭС '!Z24+'ЭС ЕАО'!Z24+ЮЯЭС!Z24))</f>
        <v>0</v>
      </c>
    </row>
    <row r="25" spans="1:26" ht="38.25" customHeight="1">
      <c r="A25" s="53" t="s">
        <v>13</v>
      </c>
      <c r="B25" s="54">
        <f aca="true" t="shared" si="1" ref="B25:Z25">SUM(B13:B24)</f>
        <v>4876</v>
      </c>
      <c r="C25" s="54">
        <f t="shared" si="1"/>
        <v>0</v>
      </c>
      <c r="D25" s="54">
        <f t="shared" si="1"/>
        <v>0</v>
      </c>
      <c r="E25" s="54">
        <f t="shared" si="1"/>
        <v>0</v>
      </c>
      <c r="F25" s="54">
        <f t="shared" si="1"/>
        <v>0</v>
      </c>
      <c r="G25" s="54">
        <f t="shared" si="1"/>
        <v>0</v>
      </c>
      <c r="H25" s="54">
        <f t="shared" si="1"/>
        <v>0</v>
      </c>
      <c r="I25" s="54">
        <f t="shared" si="1"/>
        <v>0</v>
      </c>
      <c r="J25" s="54">
        <f t="shared" si="1"/>
        <v>0</v>
      </c>
      <c r="K25" s="54">
        <f t="shared" si="1"/>
        <v>0</v>
      </c>
      <c r="L25" s="54">
        <f t="shared" si="1"/>
        <v>0</v>
      </c>
      <c r="M25" s="54">
        <f t="shared" si="1"/>
        <v>0</v>
      </c>
      <c r="N25" s="54">
        <f t="shared" si="1"/>
        <v>0</v>
      </c>
      <c r="O25" s="54">
        <f t="shared" si="1"/>
        <v>4876</v>
      </c>
      <c r="P25" s="54">
        <f t="shared" si="1"/>
        <v>1769</v>
      </c>
      <c r="Q25" s="54">
        <f t="shared" si="1"/>
        <v>0</v>
      </c>
      <c r="R25" s="54">
        <f t="shared" si="1"/>
        <v>0</v>
      </c>
      <c r="S25" s="54">
        <f t="shared" si="1"/>
        <v>6</v>
      </c>
      <c r="T25" s="54">
        <f t="shared" si="1"/>
        <v>0</v>
      </c>
      <c r="U25" s="54">
        <f t="shared" si="1"/>
        <v>0</v>
      </c>
      <c r="V25" s="54">
        <f t="shared" si="1"/>
        <v>0</v>
      </c>
      <c r="W25" s="54">
        <f t="shared" si="1"/>
        <v>3</v>
      </c>
      <c r="X25" s="54">
        <f t="shared" si="1"/>
        <v>1</v>
      </c>
      <c r="Y25" s="54">
        <f t="shared" si="1"/>
        <v>290</v>
      </c>
      <c r="Z25" s="54">
        <f t="shared" si="1"/>
        <v>471</v>
      </c>
    </row>
    <row r="26" spans="1:9" ht="18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9" t="s">
        <v>65</v>
      </c>
      <c r="B27" s="90"/>
      <c r="C27" s="90"/>
      <c r="D27" s="90"/>
      <c r="E27" s="90"/>
      <c r="F27" s="90"/>
      <c r="G27" s="90"/>
      <c r="H27" s="90"/>
      <c r="I27" s="90"/>
      <c r="J27" s="90"/>
      <c r="K27" s="22"/>
      <c r="L27" s="22"/>
      <c r="M27" s="22"/>
      <c r="N27" s="22"/>
      <c r="O27" s="22"/>
    </row>
    <row r="28" spans="1:8" ht="27" customHeight="1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89" t="s">
        <v>66</v>
      </c>
      <c r="B29" s="90"/>
      <c r="C29" s="90"/>
      <c r="D29" s="90"/>
      <c r="E29" s="90"/>
      <c r="F29" s="90"/>
      <c r="G29" s="90"/>
      <c r="H29" s="90"/>
      <c r="I29" s="90"/>
      <c r="J29" s="90"/>
      <c r="K29" s="22"/>
      <c r="L29" s="22"/>
      <c r="M29" s="22"/>
      <c r="N29" s="22"/>
      <c r="O29" s="22"/>
    </row>
    <row r="30" spans="1:8" ht="13.5" customHeight="1" hidden="1">
      <c r="A30" s="82" t="s">
        <v>46</v>
      </c>
      <c r="B30" s="82"/>
      <c r="C30" s="82"/>
      <c r="D30" s="82"/>
      <c r="E30" s="82"/>
      <c r="F30" s="82"/>
      <c r="G30" s="82"/>
      <c r="H30" s="82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C7:C11"/>
    <mergeCell ref="D7:N7"/>
    <mergeCell ref="O7:O11"/>
    <mergeCell ref="J9:N9"/>
    <mergeCell ref="G10:G11"/>
    <mergeCell ref="A30:H30"/>
    <mergeCell ref="I10:I11"/>
    <mergeCell ref="A5:A11"/>
    <mergeCell ref="K10:N10"/>
    <mergeCell ref="B6:B11"/>
    <mergeCell ref="A29:J29"/>
    <mergeCell ref="A27:J27"/>
    <mergeCell ref="D8:D11"/>
    <mergeCell ref="B5:Z5"/>
    <mergeCell ref="Q9:U9"/>
    <mergeCell ref="A1:Z1"/>
    <mergeCell ref="A2:G2"/>
    <mergeCell ref="H2:Z2"/>
    <mergeCell ref="H3:I3"/>
    <mergeCell ref="J3:L3"/>
    <mergeCell ref="F10:F11"/>
    <mergeCell ref="O6:Z6"/>
    <mergeCell ref="V9:Z9"/>
    <mergeCell ref="A4:Z4"/>
    <mergeCell ref="U10:U11"/>
    <mergeCell ref="E10:E11"/>
    <mergeCell ref="H10:H11"/>
    <mergeCell ref="C6:N6"/>
    <mergeCell ref="P7:Z7"/>
    <mergeCell ref="R10:R11"/>
    <mergeCell ref="J10:J11"/>
    <mergeCell ref="E9:I9"/>
    <mergeCell ref="E8:N8"/>
    <mergeCell ref="S10:S11"/>
    <mergeCell ref="Q10:Q11"/>
    <mergeCell ref="W10:Z10"/>
    <mergeCell ref="P8:P11"/>
    <mergeCell ref="M3:O3"/>
    <mergeCell ref="Q8:Z8"/>
    <mergeCell ref="V10:V11"/>
    <mergeCell ref="T10:T11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50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77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111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27" ht="18.75" customHeight="1">
      <c r="A11" s="12" t="s">
        <v>34</v>
      </c>
      <c r="B11" s="34"/>
      <c r="C11" s="35"/>
      <c r="D11" s="35"/>
      <c r="E11" s="35"/>
      <c r="F11" s="35"/>
      <c r="G11" s="35">
        <v>6</v>
      </c>
      <c r="H11" s="35">
        <v>0</v>
      </c>
      <c r="I11" s="35">
        <v>21</v>
      </c>
      <c r="J11" s="35"/>
      <c r="K11" s="35"/>
      <c r="L11" s="35"/>
      <c r="M11" s="35"/>
      <c r="N11" s="35"/>
      <c r="O11" s="36"/>
      <c r="P11" s="29"/>
      <c r="S11" s="30"/>
      <c r="T11" s="30"/>
      <c r="U11" s="30"/>
      <c r="V11" s="30"/>
      <c r="W11" s="30"/>
      <c r="X11" s="30"/>
      <c r="Y11" s="30"/>
      <c r="Z11" s="30"/>
      <c r="AA11" s="30"/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38">
        <v>0</v>
      </c>
      <c r="H12" s="38">
        <v>1</v>
      </c>
      <c r="I12" s="38">
        <v>22</v>
      </c>
      <c r="J12" s="38">
        <v>1</v>
      </c>
      <c r="K12" s="38"/>
      <c r="L12" s="38"/>
      <c r="M12" s="38"/>
      <c r="N12" s="38"/>
      <c r="O12" s="39"/>
    </row>
    <row r="13" spans="1:16" s="15" customFormat="1" ht="18" customHeight="1">
      <c r="A13" s="14" t="s">
        <v>36</v>
      </c>
      <c r="B13" s="37"/>
      <c r="C13" s="38"/>
      <c r="D13" s="38"/>
      <c r="E13" s="38"/>
      <c r="F13" s="38"/>
      <c r="G13" s="38">
        <v>4</v>
      </c>
      <c r="H13" s="38">
        <v>0</v>
      </c>
      <c r="I13" s="38">
        <v>29</v>
      </c>
      <c r="J13" s="38"/>
      <c r="K13" s="38">
        <v>2</v>
      </c>
      <c r="L13" s="38"/>
      <c r="M13" s="38"/>
      <c r="N13" s="38"/>
      <c r="O13" s="39"/>
      <c r="P13" s="29"/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38">
        <v>3</v>
      </c>
      <c r="H14" s="38">
        <v>1</v>
      </c>
      <c r="I14" s="38">
        <v>61</v>
      </c>
      <c r="J14" s="38">
        <v>0</v>
      </c>
      <c r="K14" s="38">
        <v>0</v>
      </c>
      <c r="L14" s="38"/>
      <c r="M14" s="38"/>
      <c r="N14" s="38"/>
      <c r="O14" s="39"/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10</v>
      </c>
      <c r="H15" s="13">
        <v>1</v>
      </c>
      <c r="I15" s="13">
        <v>77</v>
      </c>
      <c r="J15" s="13">
        <v>1</v>
      </c>
      <c r="K15" s="13">
        <v>1</v>
      </c>
      <c r="L15" s="13"/>
      <c r="M15" s="13"/>
      <c r="N15" s="13"/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7</v>
      </c>
      <c r="H16" s="13">
        <v>0</v>
      </c>
      <c r="I16" s="13">
        <v>77</v>
      </c>
      <c r="J16" s="13"/>
      <c r="K16" s="13">
        <v>2</v>
      </c>
      <c r="L16" s="13"/>
      <c r="M16" s="13"/>
      <c r="N16" s="13">
        <v>2</v>
      </c>
      <c r="O16" s="13">
        <v>1</v>
      </c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18</v>
      </c>
      <c r="H17" s="13">
        <v>3</v>
      </c>
      <c r="I17" s="13">
        <v>63</v>
      </c>
      <c r="J17" s="13"/>
      <c r="K17" s="13">
        <v>1</v>
      </c>
      <c r="L17" s="13"/>
      <c r="M17" s="13"/>
      <c r="N17" s="13">
        <v>4</v>
      </c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9</v>
      </c>
      <c r="H18" s="13">
        <v>0</v>
      </c>
      <c r="I18" s="13">
        <v>33</v>
      </c>
      <c r="J18" s="13"/>
      <c r="K18" s="13">
        <v>0</v>
      </c>
      <c r="L18" s="13"/>
      <c r="M18" s="13"/>
      <c r="N18" s="13">
        <v>1</v>
      </c>
      <c r="O18" s="13"/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4</v>
      </c>
      <c r="H19" s="13">
        <v>2</v>
      </c>
      <c r="I19" s="13">
        <v>39</v>
      </c>
      <c r="J19" s="13"/>
      <c r="K19" s="13">
        <v>0</v>
      </c>
      <c r="L19" s="13"/>
      <c r="M19" s="13"/>
      <c r="N19" s="13">
        <v>1</v>
      </c>
      <c r="O19" s="13"/>
    </row>
    <row r="20" spans="1:15" s="15" customFormat="1" ht="18" customHeight="1">
      <c r="A20" s="16" t="s">
        <v>43</v>
      </c>
      <c r="B20" s="13"/>
      <c r="C20" s="13"/>
      <c r="D20" s="13"/>
      <c r="E20" s="13"/>
      <c r="F20" s="13"/>
      <c r="G20" s="13">
        <v>5</v>
      </c>
      <c r="H20" s="13">
        <v>1</v>
      </c>
      <c r="I20" s="13">
        <v>20</v>
      </c>
      <c r="J20" s="13"/>
      <c r="K20" s="13">
        <v>1</v>
      </c>
      <c r="L20" s="13"/>
      <c r="M20" s="13"/>
      <c r="N20" s="13"/>
      <c r="O20" s="13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2</v>
      </c>
      <c r="H21" s="13">
        <v>0</v>
      </c>
      <c r="I21" s="13">
        <v>40</v>
      </c>
      <c r="J21" s="13"/>
      <c r="K21" s="13">
        <v>1</v>
      </c>
      <c r="L21" s="13"/>
      <c r="M21" s="13"/>
      <c r="N21" s="13"/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68</v>
      </c>
      <c r="H23" s="27">
        <f t="shared" si="0"/>
        <v>9</v>
      </c>
      <c r="I23" s="27">
        <f t="shared" si="0"/>
        <v>482</v>
      </c>
      <c r="J23" s="27">
        <f t="shared" si="0"/>
        <v>2</v>
      </c>
      <c r="K23" s="27">
        <f t="shared" si="0"/>
        <v>8</v>
      </c>
      <c r="L23" s="27">
        <f t="shared" si="0"/>
        <v>0</v>
      </c>
      <c r="M23" s="27">
        <f t="shared" si="0"/>
        <v>0</v>
      </c>
      <c r="N23" s="27">
        <f t="shared" si="0"/>
        <v>8</v>
      </c>
      <c r="O23" s="27">
        <f t="shared" si="0"/>
        <v>1</v>
      </c>
      <c r="R23" s="28"/>
    </row>
    <row r="24" spans="1:15" ht="60.7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37.5" customHeight="1">
      <c r="A25" s="89" t="s">
        <v>67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8" ht="10.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89" t="s">
        <v>69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L21" sqref="L21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76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112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>
        <v>0</v>
      </c>
      <c r="C11" s="35"/>
      <c r="D11" s="35"/>
      <c r="E11" s="35"/>
      <c r="F11" s="35"/>
      <c r="G11" s="35">
        <v>0</v>
      </c>
      <c r="H11" s="35">
        <v>0</v>
      </c>
      <c r="I11" s="35">
        <v>16</v>
      </c>
      <c r="J11" s="35"/>
      <c r="K11" s="35"/>
      <c r="L11" s="35"/>
      <c r="M11" s="35"/>
      <c r="N11" s="35"/>
      <c r="O11" s="36"/>
    </row>
    <row r="12" spans="1:15" s="15" customFormat="1" ht="18" customHeight="1">
      <c r="A12" s="14" t="s">
        <v>35</v>
      </c>
      <c r="B12" s="37">
        <v>0</v>
      </c>
      <c r="C12" s="38"/>
      <c r="D12" s="38"/>
      <c r="E12" s="38"/>
      <c r="F12" s="38"/>
      <c r="G12" s="38">
        <v>1</v>
      </c>
      <c r="H12" s="38">
        <v>0</v>
      </c>
      <c r="I12" s="38">
        <v>9</v>
      </c>
      <c r="J12" s="38"/>
      <c r="K12" s="38"/>
      <c r="L12" s="38"/>
      <c r="M12" s="38"/>
      <c r="N12" s="38"/>
      <c r="O12" s="39"/>
    </row>
    <row r="13" spans="1:15" s="15" customFormat="1" ht="18" customHeight="1">
      <c r="A13" s="14" t="s">
        <v>36</v>
      </c>
      <c r="B13" s="37">
        <v>0</v>
      </c>
      <c r="C13" s="38"/>
      <c r="D13" s="38"/>
      <c r="E13" s="38"/>
      <c r="F13" s="38"/>
      <c r="G13" s="38">
        <v>2</v>
      </c>
      <c r="H13" s="38">
        <v>0</v>
      </c>
      <c r="I13" s="38">
        <v>22</v>
      </c>
      <c r="J13" s="38"/>
      <c r="K13" s="38"/>
      <c r="L13" s="38"/>
      <c r="M13" s="38"/>
      <c r="N13" s="38"/>
      <c r="O13" s="39"/>
    </row>
    <row r="14" spans="1:15" s="15" customFormat="1" ht="18" customHeight="1">
      <c r="A14" s="16" t="s">
        <v>37</v>
      </c>
      <c r="B14" s="37">
        <v>0</v>
      </c>
      <c r="C14" s="38"/>
      <c r="D14" s="38"/>
      <c r="E14" s="38"/>
      <c r="F14" s="38"/>
      <c r="G14" s="38">
        <v>7</v>
      </c>
      <c r="H14" s="38">
        <v>0</v>
      </c>
      <c r="I14" s="38">
        <v>33</v>
      </c>
      <c r="J14" s="38"/>
      <c r="K14" s="38"/>
      <c r="L14" s="38"/>
      <c r="M14" s="38"/>
      <c r="N14" s="38"/>
      <c r="O14" s="39"/>
    </row>
    <row r="15" spans="1:15" s="17" customFormat="1" ht="18" customHeight="1">
      <c r="A15" s="16" t="s">
        <v>38</v>
      </c>
      <c r="B15" s="13">
        <v>0</v>
      </c>
      <c r="C15" s="13"/>
      <c r="D15" s="13"/>
      <c r="E15" s="13"/>
      <c r="F15" s="13"/>
      <c r="G15" s="13">
        <v>9</v>
      </c>
      <c r="H15" s="13">
        <v>0</v>
      </c>
      <c r="I15" s="13">
        <v>50</v>
      </c>
      <c r="J15" s="13"/>
      <c r="K15" s="13">
        <v>1</v>
      </c>
      <c r="L15" s="13"/>
      <c r="M15" s="13"/>
      <c r="N15" s="13"/>
      <c r="O15" s="13"/>
    </row>
    <row r="16" spans="1:15" ht="18" customHeight="1">
      <c r="A16" s="16" t="s">
        <v>39</v>
      </c>
      <c r="B16" s="13">
        <v>0</v>
      </c>
      <c r="C16" s="13"/>
      <c r="D16" s="13"/>
      <c r="E16" s="13"/>
      <c r="F16" s="13"/>
      <c r="G16" s="13">
        <v>3</v>
      </c>
      <c r="H16" s="13">
        <v>0</v>
      </c>
      <c r="I16" s="13">
        <v>55</v>
      </c>
      <c r="J16" s="13"/>
      <c r="K16" s="13"/>
      <c r="L16" s="13"/>
      <c r="M16" s="13"/>
      <c r="N16" s="13"/>
      <c r="O16" s="13"/>
    </row>
    <row r="17" spans="1:15" ht="18" customHeight="1">
      <c r="A17" s="16" t="s">
        <v>40</v>
      </c>
      <c r="B17" s="13">
        <v>0</v>
      </c>
      <c r="C17" s="13"/>
      <c r="D17" s="13"/>
      <c r="E17" s="13"/>
      <c r="F17" s="13"/>
      <c r="G17" s="13">
        <v>6</v>
      </c>
      <c r="H17" s="13">
        <v>0</v>
      </c>
      <c r="I17" s="13">
        <v>46</v>
      </c>
      <c r="J17" s="13"/>
      <c r="K17" s="13"/>
      <c r="L17" s="13"/>
      <c r="M17" s="13"/>
      <c r="N17" s="13"/>
      <c r="O17" s="13"/>
    </row>
    <row r="18" spans="1:15" ht="18" customHeight="1">
      <c r="A18" s="16" t="s">
        <v>41</v>
      </c>
      <c r="B18" s="13">
        <v>0</v>
      </c>
      <c r="C18" s="13"/>
      <c r="D18" s="13"/>
      <c r="E18" s="13"/>
      <c r="F18" s="13"/>
      <c r="G18" s="13">
        <v>2</v>
      </c>
      <c r="H18" s="13">
        <v>0</v>
      </c>
      <c r="I18" s="13">
        <v>38</v>
      </c>
      <c r="J18" s="13"/>
      <c r="K18" s="13">
        <v>1</v>
      </c>
      <c r="L18" s="13"/>
      <c r="M18" s="13"/>
      <c r="N18" s="13"/>
      <c r="O18" s="13"/>
    </row>
    <row r="19" spans="1:15" s="15" customFormat="1" ht="18" customHeight="1">
      <c r="A19" s="16" t="s">
        <v>42</v>
      </c>
      <c r="B19" s="13">
        <v>0</v>
      </c>
      <c r="C19" s="13"/>
      <c r="D19" s="13"/>
      <c r="E19" s="13"/>
      <c r="F19" s="13"/>
      <c r="G19" s="13">
        <v>1</v>
      </c>
      <c r="H19" s="13">
        <v>0</v>
      </c>
      <c r="I19" s="13">
        <v>32</v>
      </c>
      <c r="J19" s="13"/>
      <c r="K19" s="13"/>
      <c r="L19" s="13"/>
      <c r="M19" s="13"/>
      <c r="N19" s="13"/>
      <c r="O19" s="13"/>
    </row>
    <row r="20" spans="1:23" s="15" customFormat="1" ht="18" customHeight="1">
      <c r="A20" s="16" t="s">
        <v>43</v>
      </c>
      <c r="B20" s="13">
        <v>0</v>
      </c>
      <c r="C20" s="13"/>
      <c r="D20" s="13"/>
      <c r="E20" s="13"/>
      <c r="F20" s="13"/>
      <c r="G20" s="13">
        <v>2</v>
      </c>
      <c r="H20" s="13">
        <v>0</v>
      </c>
      <c r="I20" s="13">
        <v>13</v>
      </c>
      <c r="J20" s="13"/>
      <c r="K20" s="13"/>
      <c r="L20" s="13"/>
      <c r="M20" s="13"/>
      <c r="N20" s="13"/>
      <c r="O20" s="13"/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>
        <v>0</v>
      </c>
      <c r="C21" s="13"/>
      <c r="D21" s="13"/>
      <c r="E21" s="13"/>
      <c r="F21" s="13"/>
      <c r="G21" s="13">
        <v>0</v>
      </c>
      <c r="H21" s="13">
        <v>0</v>
      </c>
      <c r="I21" s="13">
        <v>18</v>
      </c>
      <c r="J21" s="13"/>
      <c r="K21" s="13">
        <v>1</v>
      </c>
      <c r="L21" s="13"/>
      <c r="M21" s="13"/>
      <c r="N21" s="13"/>
      <c r="O21" s="13"/>
    </row>
    <row r="22" spans="1:15" s="15" customFormat="1" ht="18" customHeight="1" thickBot="1">
      <c r="A22" s="16" t="s">
        <v>45</v>
      </c>
      <c r="B22" s="13"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33</v>
      </c>
      <c r="H23" s="27">
        <f t="shared" si="0"/>
        <v>0</v>
      </c>
      <c r="I23" s="27">
        <f t="shared" si="0"/>
        <v>332</v>
      </c>
      <c r="J23" s="27">
        <f t="shared" si="0"/>
        <v>0</v>
      </c>
      <c r="K23" s="27">
        <f t="shared" si="0"/>
        <v>3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1.25" customHeight="1">
      <c r="A25" s="89" t="s">
        <v>70</v>
      </c>
      <c r="B25" s="89"/>
      <c r="C25" s="89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89" t="s">
        <v>68</v>
      </c>
      <c r="B27" s="89"/>
      <c r="C27" s="89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C7:C10"/>
    <mergeCell ref="N7:N10"/>
    <mergeCell ref="A6:A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K20" sqref="K20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75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110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/>
      <c r="C11" s="35"/>
      <c r="D11" s="35"/>
      <c r="E11" s="35"/>
      <c r="F11" s="35"/>
      <c r="G11" s="35">
        <v>0</v>
      </c>
      <c r="H11" s="35">
        <v>0</v>
      </c>
      <c r="I11" s="35">
        <v>0</v>
      </c>
      <c r="J11" s="35"/>
      <c r="K11" s="35"/>
      <c r="L11" s="35"/>
      <c r="M11" s="35"/>
      <c r="N11" s="35"/>
      <c r="O11" s="36"/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38">
        <v>1</v>
      </c>
      <c r="H12" s="38">
        <v>0</v>
      </c>
      <c r="I12" s="38">
        <v>2</v>
      </c>
      <c r="J12" s="38"/>
      <c r="K12" s="38"/>
      <c r="L12" s="38"/>
      <c r="M12" s="38"/>
      <c r="N12" s="38"/>
      <c r="O12" s="39"/>
    </row>
    <row r="13" spans="1:15" s="15" customFormat="1" ht="18" customHeight="1">
      <c r="A13" s="14" t="s">
        <v>36</v>
      </c>
      <c r="B13" s="37"/>
      <c r="C13" s="38"/>
      <c r="D13" s="38"/>
      <c r="E13" s="38"/>
      <c r="F13" s="38"/>
      <c r="G13" s="38">
        <v>0</v>
      </c>
      <c r="H13" s="38">
        <v>0</v>
      </c>
      <c r="I13" s="38">
        <v>2</v>
      </c>
      <c r="J13" s="38"/>
      <c r="K13" s="38"/>
      <c r="L13" s="38"/>
      <c r="M13" s="38"/>
      <c r="N13" s="38"/>
      <c r="O13" s="39"/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38">
        <v>0</v>
      </c>
      <c r="H14" s="38">
        <v>0</v>
      </c>
      <c r="I14" s="38">
        <v>11</v>
      </c>
      <c r="J14" s="38"/>
      <c r="K14" s="38"/>
      <c r="L14" s="38"/>
      <c r="M14" s="38"/>
      <c r="N14" s="38"/>
      <c r="O14" s="39"/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0</v>
      </c>
      <c r="H15" s="13">
        <v>0</v>
      </c>
      <c r="I15" s="13">
        <v>8</v>
      </c>
      <c r="J15" s="13"/>
      <c r="K15" s="13"/>
      <c r="L15" s="13"/>
      <c r="M15" s="13"/>
      <c r="N15" s="13"/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7</v>
      </c>
      <c r="H16" s="13">
        <v>1</v>
      </c>
      <c r="I16" s="13">
        <v>4</v>
      </c>
      <c r="J16" s="13"/>
      <c r="K16" s="13"/>
      <c r="L16" s="13"/>
      <c r="M16" s="13"/>
      <c r="N16" s="13"/>
      <c r="O16" s="13"/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2</v>
      </c>
      <c r="H17" s="13">
        <v>0</v>
      </c>
      <c r="I17" s="13">
        <v>3</v>
      </c>
      <c r="J17" s="13"/>
      <c r="K17" s="13"/>
      <c r="L17" s="13"/>
      <c r="M17" s="13"/>
      <c r="N17" s="13"/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4</v>
      </c>
      <c r="H18" s="13">
        <v>0</v>
      </c>
      <c r="I18" s="13">
        <v>2</v>
      </c>
      <c r="J18" s="13"/>
      <c r="K18" s="13"/>
      <c r="L18" s="13"/>
      <c r="M18" s="13"/>
      <c r="N18" s="13"/>
      <c r="O18" s="13"/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2</v>
      </c>
      <c r="H19" s="13">
        <v>0</v>
      </c>
      <c r="I19" s="13">
        <v>7</v>
      </c>
      <c r="J19" s="13"/>
      <c r="K19" s="13"/>
      <c r="L19" s="13"/>
      <c r="M19" s="13"/>
      <c r="N19" s="13"/>
      <c r="O19" s="13"/>
    </row>
    <row r="20" spans="1:23" s="15" customFormat="1" ht="18" customHeight="1">
      <c r="A20" s="16" t="s">
        <v>43</v>
      </c>
      <c r="B20" s="13"/>
      <c r="C20" s="13"/>
      <c r="D20" s="13"/>
      <c r="E20" s="13"/>
      <c r="F20" s="13"/>
      <c r="G20" s="13">
        <v>0</v>
      </c>
      <c r="H20" s="13">
        <v>0</v>
      </c>
      <c r="I20" s="13">
        <v>2</v>
      </c>
      <c r="J20" s="13"/>
      <c r="K20" s="13"/>
      <c r="L20" s="13"/>
      <c r="M20" s="13"/>
      <c r="N20" s="13"/>
      <c r="O20" s="13"/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0</v>
      </c>
      <c r="H21" s="13">
        <v>1</v>
      </c>
      <c r="I21" s="13">
        <v>2</v>
      </c>
      <c r="J21" s="13"/>
      <c r="K21" s="13"/>
      <c r="L21" s="13"/>
      <c r="M21" s="13"/>
      <c r="N21" s="13"/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16</v>
      </c>
      <c r="H23" s="27">
        <f t="shared" si="0"/>
        <v>2</v>
      </c>
      <c r="I23" s="27">
        <f t="shared" si="0"/>
        <v>43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1.25" customHeight="1">
      <c r="A25" s="89" t="s">
        <v>71</v>
      </c>
      <c r="B25" s="89"/>
      <c r="C25" s="89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89" t="s">
        <v>69</v>
      </c>
      <c r="B27" s="89"/>
      <c r="C27" s="89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C7:C10"/>
    <mergeCell ref="N7:N10"/>
    <mergeCell ref="A6:A10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Q23" sqref="Q23"/>
    </sheetView>
  </sheetViews>
  <sheetFormatPr defaultColWidth="9.00390625" defaultRowHeight="12.75"/>
  <cols>
    <col min="1" max="1" width="10.75390625" style="0" customWidth="1"/>
    <col min="2" max="2" width="7.00390625" style="0" customWidth="1"/>
    <col min="3" max="3" width="6.125" style="0" customWidth="1"/>
    <col min="4" max="4" width="10.25390625" style="0" customWidth="1"/>
    <col min="5" max="5" width="5.25390625" style="0" customWidth="1"/>
    <col min="6" max="6" width="4.125" style="0" customWidth="1"/>
    <col min="7" max="7" width="3.75390625" style="0" customWidth="1"/>
    <col min="8" max="8" width="4.875" style="0" customWidth="1"/>
    <col min="9" max="9" width="4.625" style="0" customWidth="1"/>
    <col min="10" max="10" width="6.125" style="0" customWidth="1"/>
    <col min="11" max="11" width="6.25390625" style="0" customWidth="1"/>
    <col min="12" max="12" width="4.00390625" style="0" customWidth="1"/>
    <col min="13" max="13" width="6.125" style="0" customWidth="1"/>
    <col min="14" max="14" width="4.00390625" style="0" customWidth="1"/>
    <col min="15" max="15" width="7.125" style="0" customWidth="1"/>
    <col min="16" max="16" width="7.75390625" style="0" customWidth="1"/>
    <col min="17" max="17" width="6.25390625" style="0" customWidth="1"/>
    <col min="18" max="18" width="6.00390625" style="0" customWidth="1"/>
    <col min="19" max="19" width="6.875" style="0" customWidth="1"/>
    <col min="20" max="20" width="6.00390625" style="0" customWidth="1"/>
    <col min="21" max="21" width="5.625" style="0" customWidth="1"/>
    <col min="22" max="22" width="4.875" style="0" customWidth="1"/>
    <col min="23" max="23" width="7.125" style="0" customWidth="1"/>
    <col min="24" max="24" width="6.25390625" style="0" customWidth="1"/>
    <col min="25" max="25" width="7.375" style="0" customWidth="1"/>
    <col min="26" max="26" width="7.75390625" style="0" customWidth="1"/>
  </cols>
  <sheetData>
    <row r="1" spans="1:26" ht="12.75">
      <c r="A1" s="72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8.75">
      <c r="A2" s="75" t="s">
        <v>79</v>
      </c>
      <c r="B2" s="75"/>
      <c r="C2" s="75"/>
      <c r="D2" s="75"/>
      <c r="E2" s="75"/>
      <c r="F2" s="75"/>
      <c r="G2" s="75"/>
      <c r="H2" s="63" t="s">
        <v>103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76" t="s">
        <v>82</v>
      </c>
      <c r="I3" s="76"/>
      <c r="J3" s="77" t="s">
        <v>45</v>
      </c>
      <c r="K3" s="77"/>
      <c r="L3" s="77"/>
      <c r="M3" s="62" t="s">
        <v>108</v>
      </c>
      <c r="N3" s="63"/>
      <c r="O3" s="63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8" t="s">
        <v>83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9.5" customHeight="1">
      <c r="A5" s="83" t="s">
        <v>84</v>
      </c>
      <c r="B5" s="91" t="s">
        <v>15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26" ht="12.75" customHeight="1">
      <c r="A6" s="84"/>
      <c r="B6" s="86" t="s">
        <v>85</v>
      </c>
      <c r="C6" s="64" t="s">
        <v>86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4" t="s">
        <v>87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6"/>
    </row>
    <row r="7" spans="1:26" ht="12.75" customHeight="1">
      <c r="A7" s="84"/>
      <c r="B7" s="87"/>
      <c r="C7" s="59" t="s">
        <v>14</v>
      </c>
      <c r="D7" s="69" t="s">
        <v>33</v>
      </c>
      <c r="E7" s="70"/>
      <c r="F7" s="70"/>
      <c r="G7" s="70"/>
      <c r="H7" s="70"/>
      <c r="I7" s="70"/>
      <c r="J7" s="70"/>
      <c r="K7" s="70"/>
      <c r="L7" s="70"/>
      <c r="M7" s="70"/>
      <c r="N7" s="71"/>
      <c r="O7" s="59" t="s">
        <v>14</v>
      </c>
      <c r="P7" s="69" t="s">
        <v>33</v>
      </c>
      <c r="Q7" s="70"/>
      <c r="R7" s="70"/>
      <c r="S7" s="70"/>
      <c r="T7" s="70"/>
      <c r="U7" s="70"/>
      <c r="V7" s="70"/>
      <c r="W7" s="70"/>
      <c r="X7" s="70"/>
      <c r="Y7" s="70"/>
      <c r="Z7" s="71"/>
    </row>
    <row r="8" spans="1:26" ht="19.5" customHeight="1">
      <c r="A8" s="84"/>
      <c r="B8" s="87"/>
      <c r="C8" s="60"/>
      <c r="D8" s="59" t="s">
        <v>88</v>
      </c>
      <c r="E8" s="79" t="s">
        <v>89</v>
      </c>
      <c r="F8" s="80"/>
      <c r="G8" s="80"/>
      <c r="H8" s="80"/>
      <c r="I8" s="80"/>
      <c r="J8" s="80"/>
      <c r="K8" s="80"/>
      <c r="L8" s="80"/>
      <c r="M8" s="80"/>
      <c r="N8" s="81"/>
      <c r="O8" s="60"/>
      <c r="P8" s="59" t="s">
        <v>88</v>
      </c>
      <c r="Q8" s="64" t="s">
        <v>89</v>
      </c>
      <c r="R8" s="65"/>
      <c r="S8" s="65"/>
      <c r="T8" s="65"/>
      <c r="U8" s="65"/>
      <c r="V8" s="65"/>
      <c r="W8" s="65"/>
      <c r="X8" s="65"/>
      <c r="Y8" s="65"/>
      <c r="Z8" s="66"/>
    </row>
    <row r="9" spans="1:26" ht="21.75" customHeight="1">
      <c r="A9" s="84"/>
      <c r="B9" s="87"/>
      <c r="C9" s="60"/>
      <c r="D9" s="60"/>
      <c r="E9" s="64" t="s">
        <v>90</v>
      </c>
      <c r="F9" s="65"/>
      <c r="G9" s="65"/>
      <c r="H9" s="65"/>
      <c r="I9" s="66"/>
      <c r="J9" s="64" t="s">
        <v>91</v>
      </c>
      <c r="K9" s="65"/>
      <c r="L9" s="65"/>
      <c r="M9" s="65"/>
      <c r="N9" s="66"/>
      <c r="O9" s="60"/>
      <c r="P9" s="60"/>
      <c r="Q9" s="64" t="s">
        <v>90</v>
      </c>
      <c r="R9" s="65"/>
      <c r="S9" s="65"/>
      <c r="T9" s="65"/>
      <c r="U9" s="66"/>
      <c r="V9" s="64" t="s">
        <v>91</v>
      </c>
      <c r="W9" s="65"/>
      <c r="X9" s="65"/>
      <c r="Y9" s="65"/>
      <c r="Z9" s="66"/>
    </row>
    <row r="10" spans="1:26" ht="21.75" customHeight="1">
      <c r="A10" s="84"/>
      <c r="B10" s="87"/>
      <c r="C10" s="60"/>
      <c r="D10" s="60"/>
      <c r="E10" s="67" t="s">
        <v>92</v>
      </c>
      <c r="F10" s="67" t="s">
        <v>93</v>
      </c>
      <c r="G10" s="67" t="s">
        <v>94</v>
      </c>
      <c r="H10" s="67" t="s">
        <v>95</v>
      </c>
      <c r="I10" s="67" t="s">
        <v>96</v>
      </c>
      <c r="J10" s="67" t="s">
        <v>97</v>
      </c>
      <c r="K10" s="56" t="s">
        <v>98</v>
      </c>
      <c r="L10" s="57"/>
      <c r="M10" s="57"/>
      <c r="N10" s="58"/>
      <c r="O10" s="60"/>
      <c r="P10" s="60"/>
      <c r="Q10" s="67" t="s">
        <v>92</v>
      </c>
      <c r="R10" s="67" t="s">
        <v>93</v>
      </c>
      <c r="S10" s="67" t="s">
        <v>94</v>
      </c>
      <c r="T10" s="67" t="s">
        <v>95</v>
      </c>
      <c r="U10" s="67" t="s">
        <v>96</v>
      </c>
      <c r="V10" s="67" t="s">
        <v>97</v>
      </c>
      <c r="W10" s="56" t="s">
        <v>98</v>
      </c>
      <c r="X10" s="57"/>
      <c r="Y10" s="57"/>
      <c r="Z10" s="58"/>
    </row>
    <row r="11" spans="1:26" ht="21" customHeight="1">
      <c r="A11" s="85"/>
      <c r="B11" s="88"/>
      <c r="C11" s="61"/>
      <c r="D11" s="61"/>
      <c r="E11" s="68"/>
      <c r="F11" s="68"/>
      <c r="G11" s="68"/>
      <c r="H11" s="68"/>
      <c r="I11" s="68"/>
      <c r="J11" s="68"/>
      <c r="K11" s="47" t="s">
        <v>99</v>
      </c>
      <c r="L11" s="47" t="s">
        <v>100</v>
      </c>
      <c r="M11" s="47" t="s">
        <v>101</v>
      </c>
      <c r="N11" s="47" t="s">
        <v>102</v>
      </c>
      <c r="O11" s="61"/>
      <c r="P11" s="61"/>
      <c r="Q11" s="68"/>
      <c r="R11" s="68"/>
      <c r="S11" s="68"/>
      <c r="T11" s="68"/>
      <c r="U11" s="68"/>
      <c r="V11" s="68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17</v>
      </c>
      <c r="P13" s="52">
        <v>5</v>
      </c>
      <c r="Q13" s="52"/>
      <c r="R13" s="52"/>
      <c r="S13" s="52"/>
      <c r="T13" s="52"/>
      <c r="U13" s="52"/>
      <c r="V13" s="52"/>
      <c r="W13" s="52"/>
      <c r="X13" s="52"/>
      <c r="Y13" s="52"/>
      <c r="Z13" s="52">
        <v>3</v>
      </c>
    </row>
    <row r="14" spans="1:26" ht="18" customHeight="1">
      <c r="A14" s="50" t="s">
        <v>3</v>
      </c>
      <c r="B14" s="51">
        <f t="shared" si="0"/>
        <v>22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22</v>
      </c>
      <c r="P14" s="52">
        <v>12</v>
      </c>
      <c r="Q14" s="52"/>
      <c r="R14" s="52"/>
      <c r="S14" s="52"/>
      <c r="T14" s="52"/>
      <c r="U14" s="52"/>
      <c r="V14" s="52"/>
      <c r="W14" s="52"/>
      <c r="X14" s="52"/>
      <c r="Y14" s="52"/>
      <c r="Z14" s="52">
        <v>9</v>
      </c>
    </row>
    <row r="15" spans="1:26" ht="18" customHeight="1">
      <c r="A15" s="50" t="s">
        <v>4</v>
      </c>
      <c r="B15" s="51">
        <f t="shared" si="0"/>
        <v>45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45</v>
      </c>
      <c r="P15" s="52">
        <v>22</v>
      </c>
      <c r="Q15" s="52"/>
      <c r="R15" s="52"/>
      <c r="S15" s="52"/>
      <c r="T15" s="52"/>
      <c r="U15" s="52"/>
      <c r="V15" s="52"/>
      <c r="W15" s="52"/>
      <c r="X15" s="52"/>
      <c r="Y15" s="52"/>
      <c r="Z15" s="52">
        <v>12</v>
      </c>
    </row>
    <row r="16" spans="1:26" ht="18" customHeight="1">
      <c r="A16" s="50" t="s">
        <v>5</v>
      </c>
      <c r="B16" s="51">
        <f t="shared" si="0"/>
        <v>157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157</v>
      </c>
      <c r="P16" s="52">
        <v>68</v>
      </c>
      <c r="Q16" s="52"/>
      <c r="R16" s="52"/>
      <c r="S16" s="52"/>
      <c r="T16" s="52"/>
      <c r="U16" s="52"/>
      <c r="V16" s="52"/>
      <c r="W16" s="52"/>
      <c r="X16" s="52"/>
      <c r="Y16" s="52"/>
      <c r="Z16" s="52">
        <v>10</v>
      </c>
    </row>
    <row r="17" spans="1:26" ht="18" customHeight="1">
      <c r="A17" s="50" t="s">
        <v>6</v>
      </c>
      <c r="B17" s="51">
        <f t="shared" si="0"/>
        <v>151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151</v>
      </c>
      <c r="P17" s="52">
        <v>58</v>
      </c>
      <c r="Q17" s="52"/>
      <c r="R17" s="52"/>
      <c r="S17" s="52"/>
      <c r="T17" s="52"/>
      <c r="U17" s="52"/>
      <c r="V17" s="52"/>
      <c r="W17" s="52"/>
      <c r="X17" s="52"/>
      <c r="Y17" s="52"/>
      <c r="Z17" s="52">
        <v>18</v>
      </c>
    </row>
    <row r="18" spans="1:26" ht="18" customHeight="1">
      <c r="A18" s="50" t="s">
        <v>7</v>
      </c>
      <c r="B18" s="51">
        <f t="shared" si="0"/>
        <v>125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125</v>
      </c>
      <c r="P18" s="52">
        <v>54</v>
      </c>
      <c r="Q18" s="52"/>
      <c r="R18" s="52"/>
      <c r="S18" s="52"/>
      <c r="T18" s="52"/>
      <c r="U18" s="52"/>
      <c r="V18" s="52"/>
      <c r="W18" s="52"/>
      <c r="X18" s="52"/>
      <c r="Y18" s="52"/>
      <c r="Z18" s="52">
        <v>12</v>
      </c>
    </row>
    <row r="19" spans="1:26" s="15" customFormat="1" ht="18" customHeight="1">
      <c r="A19" s="50" t="s">
        <v>8</v>
      </c>
      <c r="B19" s="51">
        <f t="shared" si="0"/>
        <v>237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237</v>
      </c>
      <c r="P19" s="52">
        <v>91</v>
      </c>
      <c r="Q19" s="52"/>
      <c r="R19" s="52"/>
      <c r="S19" s="52"/>
      <c r="T19" s="52"/>
      <c r="U19" s="52"/>
      <c r="V19" s="52"/>
      <c r="W19" s="52"/>
      <c r="X19" s="52"/>
      <c r="Y19" s="52"/>
      <c r="Z19" s="52">
        <v>14</v>
      </c>
    </row>
    <row r="20" spans="1:26" s="15" customFormat="1" ht="18" customHeight="1">
      <c r="A20" s="50" t="s">
        <v>9</v>
      </c>
      <c r="B20" s="51">
        <f t="shared" si="0"/>
        <v>109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109</v>
      </c>
      <c r="P20" s="52">
        <v>45</v>
      </c>
      <c r="Q20" s="52"/>
      <c r="R20" s="52"/>
      <c r="S20" s="52"/>
      <c r="T20" s="52"/>
      <c r="U20" s="52"/>
      <c r="V20" s="52"/>
      <c r="W20" s="52">
        <v>1</v>
      </c>
      <c r="X20" s="52"/>
      <c r="Y20" s="52"/>
      <c r="Z20" s="52">
        <v>15</v>
      </c>
    </row>
    <row r="21" spans="1:26" s="15" customFormat="1" ht="18" customHeight="1">
      <c r="A21" s="50" t="s">
        <v>1</v>
      </c>
      <c r="B21" s="51">
        <f t="shared" si="0"/>
        <v>96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96</v>
      </c>
      <c r="P21" s="52">
        <v>34</v>
      </c>
      <c r="Q21" s="52"/>
      <c r="R21" s="52"/>
      <c r="S21" s="52"/>
      <c r="T21" s="52"/>
      <c r="U21" s="52"/>
      <c r="V21" s="52"/>
      <c r="W21" s="52"/>
      <c r="X21" s="52"/>
      <c r="Y21" s="52"/>
      <c r="Z21" s="52">
        <v>12</v>
      </c>
    </row>
    <row r="22" spans="1:26" ht="16.5" customHeight="1">
      <c r="A22" s="50" t="s">
        <v>10</v>
      </c>
      <c r="B22" s="51">
        <f t="shared" si="0"/>
        <v>43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43</v>
      </c>
      <c r="P22" s="52">
        <v>37</v>
      </c>
      <c r="Q22" s="52"/>
      <c r="R22" s="52"/>
      <c r="S22" s="52"/>
      <c r="T22" s="52"/>
      <c r="U22" s="52"/>
      <c r="V22" s="52"/>
      <c r="W22" s="52"/>
      <c r="X22" s="52"/>
      <c r="Y22" s="52"/>
      <c r="Z22" s="52">
        <v>6</v>
      </c>
    </row>
    <row r="23" spans="1:26" ht="16.5" customHeight="1">
      <c r="A23" s="50" t="s">
        <v>11</v>
      </c>
      <c r="B23" s="51">
        <f t="shared" si="0"/>
        <v>26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26</v>
      </c>
      <c r="P23" s="52">
        <v>20</v>
      </c>
      <c r="Q23" s="52"/>
      <c r="R23" s="52"/>
      <c r="S23" s="52"/>
      <c r="T23" s="52"/>
      <c r="U23" s="52"/>
      <c r="V23" s="52"/>
      <c r="W23" s="52"/>
      <c r="X23" s="52"/>
      <c r="Y23" s="52"/>
      <c r="Z23" s="52">
        <v>6</v>
      </c>
    </row>
    <row r="24" spans="1:26" ht="18" customHeight="1">
      <c r="A24" s="50" t="s">
        <v>12</v>
      </c>
      <c r="B24" s="51">
        <f t="shared" si="0"/>
        <v>26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26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38.25" customHeight="1">
      <c r="A25" s="53" t="s">
        <v>13</v>
      </c>
      <c r="B25" s="51">
        <f aca="true" t="shared" si="1" ref="B25:Z25">SUM(B13:B24)</f>
        <v>1054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1054</v>
      </c>
      <c r="P25" s="51">
        <f t="shared" si="1"/>
        <v>446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1</v>
      </c>
      <c r="X25" s="51">
        <f t="shared" si="1"/>
        <v>0</v>
      </c>
      <c r="Y25" s="51">
        <f t="shared" si="1"/>
        <v>0</v>
      </c>
      <c r="Z25" s="51">
        <f t="shared" si="1"/>
        <v>117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9" t="s">
        <v>65</v>
      </c>
      <c r="B27" s="90"/>
      <c r="C27" s="90"/>
      <c r="D27" s="90"/>
      <c r="E27" s="90"/>
      <c r="F27" s="90"/>
      <c r="G27" s="90"/>
      <c r="H27" s="90"/>
      <c r="I27" s="90"/>
      <c r="J27" s="90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89" t="s">
        <v>66</v>
      </c>
      <c r="B29" s="90"/>
      <c r="C29" s="90"/>
      <c r="D29" s="90"/>
      <c r="E29" s="90"/>
      <c r="F29" s="90"/>
      <c r="G29" s="90"/>
      <c r="H29" s="90"/>
      <c r="I29" s="90"/>
      <c r="J29" s="90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80" zoomScaleSheetLayoutView="80" zoomScalePageLayoutView="0" workbookViewId="0" topLeftCell="A1">
      <selection activeCell="L37" sqref="L37"/>
    </sheetView>
  </sheetViews>
  <sheetFormatPr defaultColWidth="9.00390625" defaultRowHeight="12.75"/>
  <cols>
    <col min="1" max="1" width="8.75390625" style="0" customWidth="1"/>
    <col min="2" max="2" width="9.625" style="0" customWidth="1"/>
    <col min="3" max="3" width="7.25390625" style="0" customWidth="1"/>
    <col min="4" max="4" width="9.375" style="0" customWidth="1"/>
    <col min="5" max="5" width="5.625" style="0" customWidth="1"/>
    <col min="6" max="6" width="4.375" style="0" customWidth="1"/>
    <col min="7" max="7" width="4.125" style="0" customWidth="1"/>
    <col min="8" max="8" width="4.75390625" style="0" customWidth="1"/>
    <col min="9" max="9" width="4.875" style="0" customWidth="1"/>
    <col min="10" max="10" width="5.25390625" style="0" customWidth="1"/>
    <col min="11" max="12" width="4.25390625" style="0" customWidth="1"/>
    <col min="13" max="13" width="4.625" style="0" customWidth="1"/>
    <col min="14" max="14" width="5.00390625" style="0" customWidth="1"/>
    <col min="15" max="16" width="7.75390625" style="0" customWidth="1"/>
    <col min="17" max="17" width="5.25390625" style="0" customWidth="1"/>
    <col min="18" max="18" width="4.75390625" style="0" customWidth="1"/>
    <col min="19" max="19" width="5.375" style="0" customWidth="1"/>
    <col min="20" max="20" width="4.875" style="0" customWidth="1"/>
    <col min="21" max="21" width="4.75390625" style="0" customWidth="1"/>
    <col min="22" max="22" width="6.25390625" style="0" customWidth="1"/>
  </cols>
  <sheetData>
    <row r="1" spans="1:26" ht="12.75">
      <c r="A1" s="72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8.75">
      <c r="A2" s="75" t="s">
        <v>79</v>
      </c>
      <c r="B2" s="75"/>
      <c r="C2" s="75"/>
      <c r="D2" s="75"/>
      <c r="E2" s="75"/>
      <c r="F2" s="75"/>
      <c r="G2" s="75"/>
      <c r="H2" s="63" t="s">
        <v>104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76" t="s">
        <v>82</v>
      </c>
      <c r="I3" s="76"/>
      <c r="J3" s="77" t="s">
        <v>45</v>
      </c>
      <c r="K3" s="77"/>
      <c r="L3" s="77"/>
      <c r="M3" s="62" t="s">
        <v>108</v>
      </c>
      <c r="N3" s="63"/>
      <c r="O3" s="63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8" t="s">
        <v>83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9.5" customHeight="1">
      <c r="A5" s="83" t="s">
        <v>84</v>
      </c>
      <c r="B5" s="91" t="s">
        <v>15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26" ht="12.75" customHeight="1">
      <c r="A6" s="84"/>
      <c r="B6" s="86" t="s">
        <v>85</v>
      </c>
      <c r="C6" s="64" t="s">
        <v>86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4" t="s">
        <v>87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6"/>
    </row>
    <row r="7" spans="1:26" ht="12.75" customHeight="1">
      <c r="A7" s="84"/>
      <c r="B7" s="87"/>
      <c r="C7" s="59" t="s">
        <v>14</v>
      </c>
      <c r="D7" s="69" t="s">
        <v>33</v>
      </c>
      <c r="E7" s="70"/>
      <c r="F7" s="70"/>
      <c r="G7" s="70"/>
      <c r="H7" s="70"/>
      <c r="I7" s="70"/>
      <c r="J7" s="70"/>
      <c r="K7" s="70"/>
      <c r="L7" s="70"/>
      <c r="M7" s="70"/>
      <c r="N7" s="71"/>
      <c r="O7" s="59" t="s">
        <v>14</v>
      </c>
      <c r="P7" s="69" t="s">
        <v>33</v>
      </c>
      <c r="Q7" s="70"/>
      <c r="R7" s="70"/>
      <c r="S7" s="70"/>
      <c r="T7" s="70"/>
      <c r="U7" s="70"/>
      <c r="V7" s="70"/>
      <c r="W7" s="70"/>
      <c r="X7" s="70"/>
      <c r="Y7" s="70"/>
      <c r="Z7" s="71"/>
    </row>
    <row r="8" spans="1:26" ht="19.5" customHeight="1">
      <c r="A8" s="84"/>
      <c r="B8" s="87"/>
      <c r="C8" s="60"/>
      <c r="D8" s="59" t="s">
        <v>88</v>
      </c>
      <c r="E8" s="79" t="s">
        <v>89</v>
      </c>
      <c r="F8" s="80"/>
      <c r="G8" s="80"/>
      <c r="H8" s="80"/>
      <c r="I8" s="80"/>
      <c r="J8" s="80"/>
      <c r="K8" s="80"/>
      <c r="L8" s="80"/>
      <c r="M8" s="80"/>
      <c r="N8" s="81"/>
      <c r="O8" s="60"/>
      <c r="P8" s="59" t="s">
        <v>88</v>
      </c>
      <c r="Q8" s="64" t="s">
        <v>89</v>
      </c>
      <c r="R8" s="65"/>
      <c r="S8" s="65"/>
      <c r="T8" s="65"/>
      <c r="U8" s="65"/>
      <c r="V8" s="65"/>
      <c r="W8" s="65"/>
      <c r="X8" s="65"/>
      <c r="Y8" s="65"/>
      <c r="Z8" s="66"/>
    </row>
    <row r="9" spans="1:26" ht="21.75" customHeight="1">
      <c r="A9" s="84"/>
      <c r="B9" s="87"/>
      <c r="C9" s="60"/>
      <c r="D9" s="60"/>
      <c r="E9" s="64" t="s">
        <v>90</v>
      </c>
      <c r="F9" s="65"/>
      <c r="G9" s="65"/>
      <c r="H9" s="65"/>
      <c r="I9" s="66"/>
      <c r="J9" s="64" t="s">
        <v>91</v>
      </c>
      <c r="K9" s="65"/>
      <c r="L9" s="65"/>
      <c r="M9" s="65"/>
      <c r="N9" s="66"/>
      <c r="O9" s="60"/>
      <c r="P9" s="60"/>
      <c r="Q9" s="64" t="s">
        <v>90</v>
      </c>
      <c r="R9" s="65"/>
      <c r="S9" s="65"/>
      <c r="T9" s="65"/>
      <c r="U9" s="66"/>
      <c r="V9" s="64" t="s">
        <v>91</v>
      </c>
      <c r="W9" s="65"/>
      <c r="X9" s="65"/>
      <c r="Y9" s="65"/>
      <c r="Z9" s="66"/>
    </row>
    <row r="10" spans="1:26" ht="21.75" customHeight="1">
      <c r="A10" s="84"/>
      <c r="B10" s="87"/>
      <c r="C10" s="60"/>
      <c r="D10" s="60"/>
      <c r="E10" s="67" t="s">
        <v>92</v>
      </c>
      <c r="F10" s="67" t="s">
        <v>93</v>
      </c>
      <c r="G10" s="67" t="s">
        <v>94</v>
      </c>
      <c r="H10" s="67" t="s">
        <v>95</v>
      </c>
      <c r="I10" s="67" t="s">
        <v>96</v>
      </c>
      <c r="J10" s="67" t="s">
        <v>97</v>
      </c>
      <c r="K10" s="56" t="s">
        <v>98</v>
      </c>
      <c r="L10" s="57"/>
      <c r="M10" s="57"/>
      <c r="N10" s="58"/>
      <c r="O10" s="60"/>
      <c r="P10" s="60"/>
      <c r="Q10" s="67" t="s">
        <v>92</v>
      </c>
      <c r="R10" s="67" t="s">
        <v>93</v>
      </c>
      <c r="S10" s="67" t="s">
        <v>94</v>
      </c>
      <c r="T10" s="67" t="s">
        <v>95</v>
      </c>
      <c r="U10" s="67" t="s">
        <v>96</v>
      </c>
      <c r="V10" s="67" t="s">
        <v>97</v>
      </c>
      <c r="W10" s="56" t="s">
        <v>98</v>
      </c>
      <c r="X10" s="57"/>
      <c r="Y10" s="57"/>
      <c r="Z10" s="58"/>
    </row>
    <row r="11" spans="1:26" ht="21" customHeight="1">
      <c r="A11" s="85"/>
      <c r="B11" s="88"/>
      <c r="C11" s="61"/>
      <c r="D11" s="61"/>
      <c r="E11" s="68"/>
      <c r="F11" s="68"/>
      <c r="G11" s="68"/>
      <c r="H11" s="68"/>
      <c r="I11" s="68"/>
      <c r="J11" s="68"/>
      <c r="K11" s="47" t="s">
        <v>99</v>
      </c>
      <c r="L11" s="47" t="s">
        <v>100</v>
      </c>
      <c r="M11" s="47" t="s">
        <v>101</v>
      </c>
      <c r="N11" s="47" t="s">
        <v>102</v>
      </c>
      <c r="O11" s="61"/>
      <c r="P11" s="61"/>
      <c r="Q11" s="68"/>
      <c r="R11" s="68"/>
      <c r="S11" s="68"/>
      <c r="T11" s="68"/>
      <c r="U11" s="68"/>
      <c r="V11" s="68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102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102</v>
      </c>
      <c r="P13" s="52">
        <v>44</v>
      </c>
      <c r="Q13" s="52"/>
      <c r="R13" s="52"/>
      <c r="S13" s="52"/>
      <c r="T13" s="52"/>
      <c r="U13" s="52"/>
      <c r="V13" s="52"/>
      <c r="W13" s="52"/>
      <c r="X13" s="52">
        <v>1</v>
      </c>
      <c r="Y13" s="52">
        <v>6</v>
      </c>
      <c r="Z13" s="52">
        <v>27</v>
      </c>
    </row>
    <row r="14" spans="1:26" ht="18" customHeight="1">
      <c r="A14" s="50" t="s">
        <v>3</v>
      </c>
      <c r="B14" s="51">
        <f t="shared" si="0"/>
        <v>87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87</v>
      </c>
      <c r="P14" s="52">
        <v>36</v>
      </c>
      <c r="Q14" s="52"/>
      <c r="R14" s="52"/>
      <c r="S14" s="52"/>
      <c r="T14" s="52"/>
      <c r="U14" s="52"/>
      <c r="V14" s="52"/>
      <c r="W14" s="52"/>
      <c r="X14" s="52"/>
      <c r="Y14" s="52">
        <v>8</v>
      </c>
      <c r="Z14" s="52">
        <v>23</v>
      </c>
    </row>
    <row r="15" spans="1:26" ht="18" customHeight="1">
      <c r="A15" s="50" t="s">
        <v>4</v>
      </c>
      <c r="B15" s="51">
        <f t="shared" si="0"/>
        <v>160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160</v>
      </c>
      <c r="P15" s="52">
        <v>66</v>
      </c>
      <c r="Q15" s="52"/>
      <c r="R15" s="52"/>
      <c r="S15" s="52"/>
      <c r="T15" s="52"/>
      <c r="U15" s="52"/>
      <c r="V15" s="52"/>
      <c r="W15" s="52"/>
      <c r="X15" s="52"/>
      <c r="Y15" s="52">
        <v>9</v>
      </c>
      <c r="Z15" s="52">
        <v>18</v>
      </c>
    </row>
    <row r="16" spans="1:26" ht="18" customHeight="1">
      <c r="A16" s="50" t="s">
        <v>5</v>
      </c>
      <c r="B16" s="51">
        <f t="shared" si="0"/>
        <v>182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182</v>
      </c>
      <c r="P16" s="52">
        <v>72</v>
      </c>
      <c r="Q16" s="52"/>
      <c r="R16" s="52"/>
      <c r="S16" s="52"/>
      <c r="T16" s="52"/>
      <c r="U16" s="52"/>
      <c r="V16" s="52"/>
      <c r="W16" s="52"/>
      <c r="X16" s="52"/>
      <c r="Y16" s="52">
        <v>25</v>
      </c>
      <c r="Z16" s="52">
        <v>16</v>
      </c>
    </row>
    <row r="17" spans="1:26" ht="18" customHeight="1">
      <c r="A17" s="50" t="s">
        <v>6</v>
      </c>
      <c r="B17" s="51">
        <f t="shared" si="0"/>
        <v>294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294</v>
      </c>
      <c r="P17" s="52">
        <v>114</v>
      </c>
      <c r="Q17" s="52"/>
      <c r="R17" s="52"/>
      <c r="S17" s="52"/>
      <c r="T17" s="52"/>
      <c r="U17" s="52"/>
      <c r="V17" s="52"/>
      <c r="W17" s="52"/>
      <c r="X17" s="52"/>
      <c r="Y17" s="52">
        <v>26</v>
      </c>
      <c r="Z17" s="52">
        <v>30</v>
      </c>
    </row>
    <row r="18" spans="1:26" ht="18" customHeight="1">
      <c r="A18" s="50" t="s">
        <v>7</v>
      </c>
      <c r="B18" s="51">
        <f t="shared" si="0"/>
        <v>305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305</v>
      </c>
      <c r="P18" s="52">
        <v>104</v>
      </c>
      <c r="Q18" s="52"/>
      <c r="R18" s="52"/>
      <c r="S18" s="52"/>
      <c r="T18" s="52"/>
      <c r="U18" s="52"/>
      <c r="V18" s="52"/>
      <c r="W18" s="52"/>
      <c r="X18" s="52"/>
      <c r="Y18" s="52">
        <v>31</v>
      </c>
      <c r="Z18" s="52">
        <v>27</v>
      </c>
    </row>
    <row r="19" spans="1:26" ht="18" customHeight="1">
      <c r="A19" s="50" t="s">
        <v>8</v>
      </c>
      <c r="B19" s="51">
        <f t="shared" si="0"/>
        <v>359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359</v>
      </c>
      <c r="P19" s="52">
        <v>112</v>
      </c>
      <c r="Q19" s="52"/>
      <c r="R19" s="52"/>
      <c r="S19" s="52"/>
      <c r="T19" s="52"/>
      <c r="U19" s="52"/>
      <c r="V19" s="52"/>
      <c r="W19" s="52"/>
      <c r="X19" s="52"/>
      <c r="Y19" s="52">
        <v>46</v>
      </c>
      <c r="Z19" s="52">
        <v>39</v>
      </c>
    </row>
    <row r="20" spans="1:26" s="15" customFormat="1" ht="18" customHeight="1">
      <c r="A20" s="50" t="s">
        <v>9</v>
      </c>
      <c r="B20" s="51">
        <f t="shared" si="0"/>
        <v>474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474</v>
      </c>
      <c r="P20" s="52">
        <v>147</v>
      </c>
      <c r="Q20" s="52"/>
      <c r="R20" s="52"/>
      <c r="S20" s="52"/>
      <c r="T20" s="52"/>
      <c r="U20" s="52"/>
      <c r="V20" s="52"/>
      <c r="W20" s="52"/>
      <c r="X20" s="52"/>
      <c r="Y20" s="52">
        <v>57</v>
      </c>
      <c r="Z20" s="52">
        <v>47</v>
      </c>
    </row>
    <row r="21" spans="1:26" s="15" customFormat="1" ht="18" customHeight="1">
      <c r="A21" s="50" t="s">
        <v>1</v>
      </c>
      <c r="B21" s="51">
        <f t="shared" si="0"/>
        <v>283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283</v>
      </c>
      <c r="P21" s="52">
        <v>74</v>
      </c>
      <c r="Q21" s="52"/>
      <c r="R21" s="52"/>
      <c r="S21" s="52"/>
      <c r="T21" s="52"/>
      <c r="U21" s="52"/>
      <c r="V21" s="52"/>
      <c r="W21" s="52"/>
      <c r="X21" s="52"/>
      <c r="Y21" s="52">
        <v>20</v>
      </c>
      <c r="Z21" s="52">
        <v>27</v>
      </c>
    </row>
    <row r="22" spans="1:26" s="17" customFormat="1" ht="18" customHeight="1">
      <c r="A22" s="50" t="s">
        <v>10</v>
      </c>
      <c r="B22" s="51">
        <f t="shared" si="0"/>
        <v>227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227</v>
      </c>
      <c r="P22" s="52">
        <v>84</v>
      </c>
      <c r="Q22" s="52"/>
      <c r="R22" s="52"/>
      <c r="S22" s="52"/>
      <c r="T22" s="52"/>
      <c r="U22" s="52"/>
      <c r="V22" s="52"/>
      <c r="W22" s="52"/>
      <c r="X22" s="52"/>
      <c r="Y22" s="52">
        <v>27</v>
      </c>
      <c r="Z22" s="52">
        <v>30</v>
      </c>
    </row>
    <row r="23" spans="1:26" ht="18" customHeight="1">
      <c r="A23" s="50" t="s">
        <v>11</v>
      </c>
      <c r="B23" s="51">
        <f t="shared" si="0"/>
        <v>169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169</v>
      </c>
      <c r="P23" s="52">
        <v>92</v>
      </c>
      <c r="Q23" s="52"/>
      <c r="R23" s="52"/>
      <c r="S23" s="52"/>
      <c r="T23" s="52"/>
      <c r="U23" s="52"/>
      <c r="V23" s="52"/>
      <c r="W23" s="52"/>
      <c r="X23" s="52"/>
      <c r="Y23" s="52">
        <v>22</v>
      </c>
      <c r="Z23" s="52">
        <v>50</v>
      </c>
    </row>
    <row r="24" spans="1:26" ht="12.75">
      <c r="A24" s="50" t="s">
        <v>12</v>
      </c>
      <c r="B24" s="51">
        <f t="shared" si="0"/>
        <v>134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134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42.75" customHeight="1">
      <c r="A25" s="53" t="s">
        <v>13</v>
      </c>
      <c r="B25" s="51">
        <f aca="true" t="shared" si="1" ref="B25:Z25">SUM(B13:B24)</f>
        <v>2776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2776</v>
      </c>
      <c r="P25" s="51">
        <f t="shared" si="1"/>
        <v>945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1</v>
      </c>
      <c r="Y25" s="51">
        <f t="shared" si="1"/>
        <v>277</v>
      </c>
      <c r="Z25" s="51">
        <f t="shared" si="1"/>
        <v>334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9" t="s">
        <v>65</v>
      </c>
      <c r="B27" s="90"/>
      <c r="C27" s="90"/>
      <c r="D27" s="90"/>
      <c r="E27" s="90"/>
      <c r="F27" s="90"/>
      <c r="G27" s="90"/>
      <c r="H27" s="90"/>
      <c r="I27" s="90"/>
      <c r="J27" s="90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89" t="s">
        <v>66</v>
      </c>
      <c r="B29" s="90"/>
      <c r="C29" s="90"/>
      <c r="D29" s="90"/>
      <c r="E29" s="90"/>
      <c r="F29" s="90"/>
      <c r="G29" s="90"/>
      <c r="H29" s="90"/>
      <c r="I29" s="90"/>
      <c r="J29" s="90"/>
      <c r="K29" s="22"/>
      <c r="L29" s="22"/>
      <c r="M29" s="22"/>
      <c r="N29" s="22"/>
      <c r="O29" s="22"/>
    </row>
    <row r="30" spans="1:8" ht="13.5" customHeight="1" hidden="1">
      <c r="A30" s="82" t="s">
        <v>46</v>
      </c>
      <c r="B30" s="82"/>
      <c r="C30" s="82"/>
      <c r="D30" s="82"/>
      <c r="E30" s="82"/>
      <c r="F30" s="82"/>
      <c r="G30" s="82"/>
      <c r="H30" s="82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C7:C11"/>
    <mergeCell ref="D7:N7"/>
    <mergeCell ref="O7:O11"/>
    <mergeCell ref="J9:N9"/>
    <mergeCell ref="G10:G11"/>
    <mergeCell ref="A30:H30"/>
    <mergeCell ref="I10:I11"/>
    <mergeCell ref="A5:A11"/>
    <mergeCell ref="K10:N10"/>
    <mergeCell ref="B6:B11"/>
    <mergeCell ref="A29:J29"/>
    <mergeCell ref="A27:J27"/>
    <mergeCell ref="D8:D11"/>
    <mergeCell ref="B5:Z5"/>
    <mergeCell ref="Q9:U9"/>
    <mergeCell ref="A1:Z1"/>
    <mergeCell ref="A2:G2"/>
    <mergeCell ref="H2:Z2"/>
    <mergeCell ref="H3:I3"/>
    <mergeCell ref="J3:L3"/>
    <mergeCell ref="F10:F11"/>
    <mergeCell ref="O6:Z6"/>
    <mergeCell ref="V9:Z9"/>
    <mergeCell ref="A4:Z4"/>
    <mergeCell ref="U10:U11"/>
    <mergeCell ref="E10:E11"/>
    <mergeCell ref="H10:H11"/>
    <mergeCell ref="C6:N6"/>
    <mergeCell ref="P7:Z7"/>
    <mergeCell ref="R10:R11"/>
    <mergeCell ref="J10:J11"/>
    <mergeCell ref="E9:I9"/>
    <mergeCell ref="E8:N8"/>
    <mergeCell ref="S10:S11"/>
    <mergeCell ref="Q10:Q11"/>
    <mergeCell ref="W10:Z10"/>
    <mergeCell ref="P8:P11"/>
    <mergeCell ref="M3:O3"/>
    <mergeCell ref="Q8:Z8"/>
    <mergeCell ref="V10:V11"/>
    <mergeCell ref="T10:T11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E18" sqref="E18:F18"/>
    </sheetView>
  </sheetViews>
  <sheetFormatPr defaultColWidth="9.00390625" defaultRowHeight="12.75"/>
  <cols>
    <col min="1" max="1" width="9.875" style="0" customWidth="1"/>
    <col min="2" max="2" width="10.00390625" style="0" customWidth="1"/>
    <col min="3" max="3" width="7.625" style="0" customWidth="1"/>
    <col min="4" max="4" width="8.125" style="0" customWidth="1"/>
    <col min="5" max="5" width="3.125" style="0" customWidth="1"/>
    <col min="6" max="6" width="4.00390625" style="0" customWidth="1"/>
    <col min="7" max="8" width="3.25390625" style="0" customWidth="1"/>
    <col min="9" max="9" width="4.25390625" style="0" customWidth="1"/>
    <col min="10" max="10" width="3.75390625" style="0" customWidth="1"/>
    <col min="11" max="11" width="5.625" style="0" customWidth="1"/>
    <col min="12" max="12" width="7.375" style="0" customWidth="1"/>
    <col min="13" max="13" width="6.125" style="0" customWidth="1"/>
    <col min="14" max="14" width="6.75390625" style="0" customWidth="1"/>
    <col min="15" max="15" width="6.375" style="0" customWidth="1"/>
    <col min="16" max="16" width="7.75390625" style="0" customWidth="1"/>
    <col min="17" max="17" width="5.125" style="0" customWidth="1"/>
    <col min="18" max="18" width="4.625" style="0" customWidth="1"/>
    <col min="19" max="19" width="4.125" style="0" customWidth="1"/>
    <col min="20" max="20" width="5.375" style="0" customWidth="1"/>
    <col min="21" max="21" width="5.25390625" style="0" customWidth="1"/>
    <col min="22" max="22" width="5.375" style="0" customWidth="1"/>
    <col min="26" max="26" width="7.75390625" style="0" customWidth="1"/>
  </cols>
  <sheetData>
    <row r="1" spans="1:26" ht="12.75">
      <c r="A1" s="72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8.75">
      <c r="A2" s="75" t="s">
        <v>79</v>
      </c>
      <c r="B2" s="75"/>
      <c r="C2" s="75"/>
      <c r="D2" s="75"/>
      <c r="E2" s="75"/>
      <c r="F2" s="75"/>
      <c r="G2" s="75"/>
      <c r="H2" s="63" t="s">
        <v>105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76" t="s">
        <v>82</v>
      </c>
      <c r="I3" s="76"/>
      <c r="J3" s="77" t="s">
        <v>45</v>
      </c>
      <c r="K3" s="77"/>
      <c r="L3" s="77"/>
      <c r="M3" s="62" t="s">
        <v>109</v>
      </c>
      <c r="N3" s="63"/>
      <c r="O3" s="63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8" t="s">
        <v>83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9.5" customHeight="1">
      <c r="A5" s="83" t="s">
        <v>84</v>
      </c>
      <c r="B5" s="91" t="s">
        <v>15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26" ht="12.75">
      <c r="A6" s="84"/>
      <c r="B6" s="86" t="s">
        <v>85</v>
      </c>
      <c r="C6" s="64" t="s">
        <v>86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4" t="s">
        <v>87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6"/>
    </row>
    <row r="7" spans="1:26" ht="12.75">
      <c r="A7" s="84"/>
      <c r="B7" s="87"/>
      <c r="C7" s="59" t="s">
        <v>14</v>
      </c>
      <c r="D7" s="69" t="s">
        <v>33</v>
      </c>
      <c r="E7" s="70"/>
      <c r="F7" s="70"/>
      <c r="G7" s="70"/>
      <c r="H7" s="70"/>
      <c r="I7" s="70"/>
      <c r="J7" s="70"/>
      <c r="K7" s="70"/>
      <c r="L7" s="70"/>
      <c r="M7" s="70"/>
      <c r="N7" s="71"/>
      <c r="O7" s="59" t="s">
        <v>14</v>
      </c>
      <c r="P7" s="69" t="s">
        <v>33</v>
      </c>
      <c r="Q7" s="70"/>
      <c r="R7" s="70"/>
      <c r="S7" s="70"/>
      <c r="T7" s="70"/>
      <c r="U7" s="70"/>
      <c r="V7" s="70"/>
      <c r="W7" s="70"/>
      <c r="X7" s="70"/>
      <c r="Y7" s="70"/>
      <c r="Z7" s="71"/>
    </row>
    <row r="8" spans="1:26" ht="19.5" customHeight="1">
      <c r="A8" s="84"/>
      <c r="B8" s="87"/>
      <c r="C8" s="60"/>
      <c r="D8" s="59" t="s">
        <v>88</v>
      </c>
      <c r="E8" s="79" t="s">
        <v>89</v>
      </c>
      <c r="F8" s="80"/>
      <c r="G8" s="80"/>
      <c r="H8" s="80"/>
      <c r="I8" s="80"/>
      <c r="J8" s="80"/>
      <c r="K8" s="80"/>
      <c r="L8" s="80"/>
      <c r="M8" s="80"/>
      <c r="N8" s="81"/>
      <c r="O8" s="60"/>
      <c r="P8" s="59" t="s">
        <v>88</v>
      </c>
      <c r="Q8" s="64" t="s">
        <v>89</v>
      </c>
      <c r="R8" s="65"/>
      <c r="S8" s="65"/>
      <c r="T8" s="65"/>
      <c r="U8" s="65"/>
      <c r="V8" s="65"/>
      <c r="W8" s="65"/>
      <c r="X8" s="65"/>
      <c r="Y8" s="65"/>
      <c r="Z8" s="66"/>
    </row>
    <row r="9" spans="1:26" ht="21.75" customHeight="1">
      <c r="A9" s="84"/>
      <c r="B9" s="87"/>
      <c r="C9" s="60"/>
      <c r="D9" s="60"/>
      <c r="E9" s="64" t="s">
        <v>90</v>
      </c>
      <c r="F9" s="65"/>
      <c r="G9" s="65"/>
      <c r="H9" s="65"/>
      <c r="I9" s="66"/>
      <c r="J9" s="64" t="s">
        <v>91</v>
      </c>
      <c r="K9" s="65"/>
      <c r="L9" s="65"/>
      <c r="M9" s="65"/>
      <c r="N9" s="66"/>
      <c r="O9" s="60"/>
      <c r="P9" s="60"/>
      <c r="Q9" s="64" t="s">
        <v>90</v>
      </c>
      <c r="R9" s="65"/>
      <c r="S9" s="65"/>
      <c r="T9" s="65"/>
      <c r="U9" s="66"/>
      <c r="V9" s="64" t="s">
        <v>91</v>
      </c>
      <c r="W9" s="65"/>
      <c r="X9" s="65"/>
      <c r="Y9" s="65"/>
      <c r="Z9" s="66"/>
    </row>
    <row r="10" spans="1:26" ht="21.75" customHeight="1">
      <c r="A10" s="84"/>
      <c r="B10" s="87"/>
      <c r="C10" s="60"/>
      <c r="D10" s="60"/>
      <c r="E10" s="67" t="s">
        <v>92</v>
      </c>
      <c r="F10" s="67" t="s">
        <v>93</v>
      </c>
      <c r="G10" s="67" t="s">
        <v>94</v>
      </c>
      <c r="H10" s="67" t="s">
        <v>95</v>
      </c>
      <c r="I10" s="67" t="s">
        <v>96</v>
      </c>
      <c r="J10" s="67" t="s">
        <v>97</v>
      </c>
      <c r="K10" s="56" t="s">
        <v>98</v>
      </c>
      <c r="L10" s="57"/>
      <c r="M10" s="57"/>
      <c r="N10" s="58"/>
      <c r="O10" s="60"/>
      <c r="P10" s="60"/>
      <c r="Q10" s="67" t="s">
        <v>92</v>
      </c>
      <c r="R10" s="67" t="s">
        <v>93</v>
      </c>
      <c r="S10" s="67" t="s">
        <v>94</v>
      </c>
      <c r="T10" s="67" t="s">
        <v>95</v>
      </c>
      <c r="U10" s="67" t="s">
        <v>96</v>
      </c>
      <c r="V10" s="67" t="s">
        <v>97</v>
      </c>
      <c r="W10" s="56" t="s">
        <v>98</v>
      </c>
      <c r="X10" s="57"/>
      <c r="Y10" s="57"/>
      <c r="Z10" s="58"/>
    </row>
    <row r="11" spans="1:26" ht="21" customHeight="1">
      <c r="A11" s="85"/>
      <c r="B11" s="88"/>
      <c r="C11" s="61"/>
      <c r="D11" s="61"/>
      <c r="E11" s="68"/>
      <c r="F11" s="68"/>
      <c r="G11" s="68"/>
      <c r="H11" s="68"/>
      <c r="I11" s="68"/>
      <c r="J11" s="68"/>
      <c r="K11" s="47" t="s">
        <v>99</v>
      </c>
      <c r="L11" s="47" t="s">
        <v>100</v>
      </c>
      <c r="M11" s="47" t="s">
        <v>101</v>
      </c>
      <c r="N11" s="47" t="s">
        <v>102</v>
      </c>
      <c r="O11" s="61"/>
      <c r="P11" s="61"/>
      <c r="Q11" s="68"/>
      <c r="R11" s="68"/>
      <c r="S11" s="68"/>
      <c r="T11" s="68"/>
      <c r="U11" s="68"/>
      <c r="V11" s="68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27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27</v>
      </c>
      <c r="P13" s="52">
        <v>9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24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24</v>
      </c>
      <c r="P14" s="52">
        <v>9</v>
      </c>
      <c r="Q14" s="52"/>
      <c r="R14" s="52"/>
      <c r="S14" s="52"/>
      <c r="T14" s="52"/>
      <c r="U14" s="52"/>
      <c r="V14" s="52"/>
      <c r="W14" s="52"/>
      <c r="X14" s="52"/>
      <c r="Y14" s="52"/>
      <c r="Z14" s="52">
        <v>1</v>
      </c>
    </row>
    <row r="15" spans="1:26" ht="18" customHeight="1">
      <c r="A15" s="50" t="s">
        <v>4</v>
      </c>
      <c r="B15" s="51">
        <f t="shared" si="0"/>
        <v>34</v>
      </c>
      <c r="C15" s="52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34</v>
      </c>
      <c r="P15" s="52">
        <v>15</v>
      </c>
      <c r="Q15" s="52"/>
      <c r="R15" s="52"/>
      <c r="S15" s="52"/>
      <c r="T15" s="52"/>
      <c r="U15" s="52"/>
      <c r="V15" s="52"/>
      <c r="W15" s="52"/>
      <c r="X15" s="52"/>
      <c r="Y15" s="52">
        <v>1</v>
      </c>
      <c r="Z15" s="52">
        <v>0</v>
      </c>
    </row>
    <row r="16" spans="1:26" ht="18" customHeight="1">
      <c r="A16" s="50" t="s">
        <v>5</v>
      </c>
      <c r="B16" s="51">
        <f t="shared" si="0"/>
        <v>65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65</v>
      </c>
      <c r="P16" s="52">
        <v>23</v>
      </c>
      <c r="Q16" s="52"/>
      <c r="R16" s="52"/>
      <c r="S16" s="52"/>
      <c r="T16" s="52"/>
      <c r="U16" s="52"/>
      <c r="V16" s="52"/>
      <c r="W16" s="52"/>
      <c r="X16" s="52"/>
      <c r="Y16" s="52"/>
      <c r="Z16" s="52">
        <v>1</v>
      </c>
    </row>
    <row r="17" spans="1:26" ht="18" customHeight="1">
      <c r="A17" s="50" t="s">
        <v>6</v>
      </c>
      <c r="B17" s="51">
        <f t="shared" si="0"/>
        <v>90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90</v>
      </c>
      <c r="P17" s="52">
        <v>23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8" customHeight="1">
      <c r="A18" s="50" t="s">
        <v>7</v>
      </c>
      <c r="B18" s="51">
        <f t="shared" si="0"/>
        <v>89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89</v>
      </c>
      <c r="P18" s="52">
        <v>23</v>
      </c>
      <c r="Q18" s="52"/>
      <c r="R18" s="52"/>
      <c r="S18" s="52">
        <v>3</v>
      </c>
      <c r="T18" s="52"/>
      <c r="U18" s="52"/>
      <c r="V18" s="52"/>
      <c r="W18" s="52"/>
      <c r="X18" s="52"/>
      <c r="Y18" s="52"/>
      <c r="Z18" s="52">
        <v>2</v>
      </c>
    </row>
    <row r="19" spans="1:26" s="15" customFormat="1" ht="18" customHeight="1">
      <c r="A19" s="50" t="s">
        <v>8</v>
      </c>
      <c r="B19" s="51">
        <f>SUM(C19,O19)</f>
        <v>88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88</v>
      </c>
      <c r="P19" s="52">
        <v>34</v>
      </c>
      <c r="Q19" s="52"/>
      <c r="R19" s="52"/>
      <c r="S19" s="52"/>
      <c r="T19" s="52"/>
      <c r="U19" s="52"/>
      <c r="V19" s="52"/>
      <c r="W19" s="52">
        <v>1</v>
      </c>
      <c r="X19" s="52"/>
      <c r="Y19" s="52"/>
      <c r="Z19" s="52">
        <v>4</v>
      </c>
    </row>
    <row r="20" spans="1:26" s="15" customFormat="1" ht="18" customHeight="1">
      <c r="A20" s="50" t="s">
        <v>9</v>
      </c>
      <c r="B20" s="51">
        <f t="shared" si="0"/>
        <v>43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43</v>
      </c>
      <c r="P20" s="52">
        <v>12</v>
      </c>
      <c r="Q20" s="52"/>
      <c r="R20" s="52"/>
      <c r="S20" s="52">
        <v>1</v>
      </c>
      <c r="T20" s="52"/>
      <c r="U20" s="52"/>
      <c r="V20" s="52"/>
      <c r="W20" s="52"/>
      <c r="X20" s="52"/>
      <c r="Y20" s="52"/>
      <c r="Z20" s="52">
        <v>1</v>
      </c>
    </row>
    <row r="21" spans="1:26" s="15" customFormat="1" ht="18" customHeight="1">
      <c r="A21" s="50" t="s">
        <v>1</v>
      </c>
      <c r="B21" s="51">
        <f t="shared" si="0"/>
        <v>45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45</v>
      </c>
      <c r="P21" s="52">
        <v>14</v>
      </c>
      <c r="Q21" s="52"/>
      <c r="R21" s="52"/>
      <c r="S21" s="52"/>
      <c r="T21" s="52"/>
      <c r="U21" s="52"/>
      <c r="V21" s="52"/>
      <c r="W21" s="52"/>
      <c r="X21" s="52"/>
      <c r="Y21" s="52">
        <v>1</v>
      </c>
      <c r="Z21" s="52">
        <v>3</v>
      </c>
    </row>
    <row r="22" spans="1:26" ht="16.5" customHeight="1">
      <c r="A22" s="50" t="s">
        <v>10</v>
      </c>
      <c r="B22" s="51">
        <f t="shared" si="0"/>
        <v>26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26</v>
      </c>
      <c r="P22" s="52">
        <v>12</v>
      </c>
      <c r="Q22" s="52"/>
      <c r="R22" s="52"/>
      <c r="S22" s="52"/>
      <c r="T22" s="52"/>
      <c r="U22" s="52"/>
      <c r="V22" s="52"/>
      <c r="W22" s="52"/>
      <c r="X22" s="52"/>
      <c r="Y22" s="52">
        <v>3</v>
      </c>
      <c r="Z22" s="52">
        <v>2</v>
      </c>
    </row>
    <row r="23" spans="1:26" ht="16.5" customHeight="1">
      <c r="A23" s="50" t="s">
        <v>11</v>
      </c>
      <c r="B23" s="51">
        <f t="shared" si="0"/>
        <v>43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43</v>
      </c>
      <c r="P23" s="52">
        <v>21</v>
      </c>
      <c r="Q23" s="52"/>
      <c r="R23" s="52"/>
      <c r="S23" s="52">
        <v>1</v>
      </c>
      <c r="T23" s="52"/>
      <c r="U23" s="52"/>
      <c r="V23" s="52"/>
      <c r="W23" s="52">
        <v>1</v>
      </c>
      <c r="X23" s="52"/>
      <c r="Y23" s="52">
        <v>1</v>
      </c>
      <c r="Z23" s="52">
        <v>5</v>
      </c>
    </row>
    <row r="24" spans="1:26" ht="18" customHeight="1">
      <c r="A24" s="50" t="s">
        <v>12</v>
      </c>
      <c r="B24" s="51">
        <f t="shared" si="0"/>
        <v>24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24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35.25" customHeight="1">
      <c r="A25" s="53" t="s">
        <v>13</v>
      </c>
      <c r="B25" s="51">
        <f aca="true" t="shared" si="1" ref="B25:Z25">SUM(B13:B24)</f>
        <v>598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598</v>
      </c>
      <c r="P25" s="51">
        <f t="shared" si="1"/>
        <v>195</v>
      </c>
      <c r="Q25" s="51">
        <f t="shared" si="1"/>
        <v>0</v>
      </c>
      <c r="R25" s="51">
        <f t="shared" si="1"/>
        <v>0</v>
      </c>
      <c r="S25" s="51">
        <f t="shared" si="1"/>
        <v>5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2</v>
      </c>
      <c r="X25" s="51">
        <f t="shared" si="1"/>
        <v>0</v>
      </c>
      <c r="Y25" s="51">
        <f t="shared" si="1"/>
        <v>6</v>
      </c>
      <c r="Z25" s="51">
        <f t="shared" si="1"/>
        <v>19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9" t="s">
        <v>65</v>
      </c>
      <c r="B27" s="90"/>
      <c r="C27" s="90"/>
      <c r="D27" s="90"/>
      <c r="E27" s="90"/>
      <c r="F27" s="90"/>
      <c r="G27" s="90"/>
      <c r="H27" s="90"/>
      <c r="I27" s="90"/>
      <c r="J27" s="90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89" t="s">
        <v>66</v>
      </c>
      <c r="B29" s="90"/>
      <c r="C29" s="90"/>
      <c r="D29" s="90"/>
      <c r="E29" s="90"/>
      <c r="F29" s="90"/>
      <c r="G29" s="90"/>
      <c r="H29" s="90"/>
      <c r="I29" s="90"/>
      <c r="J29" s="90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">
      <selection activeCell="P24" sqref="P24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7.75390625" style="0" customWidth="1"/>
    <col min="4" max="4" width="10.75390625" style="0" customWidth="1"/>
    <col min="5" max="5" width="4.125" style="0" customWidth="1"/>
    <col min="6" max="6" width="3.25390625" style="0" customWidth="1"/>
    <col min="7" max="7" width="3.125" style="0" customWidth="1"/>
    <col min="8" max="8" width="3.875" style="0" customWidth="1"/>
    <col min="9" max="9" width="3.25390625" style="0" customWidth="1"/>
    <col min="10" max="10" width="5.25390625" style="0" customWidth="1"/>
    <col min="11" max="11" width="7.375" style="0" customWidth="1"/>
    <col min="12" max="12" width="7.625" style="0" customWidth="1"/>
    <col min="13" max="13" width="6.625" style="0" customWidth="1"/>
    <col min="14" max="14" width="6.75390625" style="0" customWidth="1"/>
    <col min="17" max="17" width="5.00390625" style="0" customWidth="1"/>
    <col min="18" max="18" width="5.25390625" style="0" customWidth="1"/>
    <col min="19" max="20" width="5.375" style="0" customWidth="1"/>
    <col min="21" max="23" width="5.00390625" style="0" customWidth="1"/>
    <col min="24" max="24" width="5.625" style="0" customWidth="1"/>
    <col min="25" max="25" width="6.875" style="0" customWidth="1"/>
    <col min="26" max="26" width="6.625" style="0" customWidth="1"/>
  </cols>
  <sheetData>
    <row r="1" spans="1:26" ht="12.75">
      <c r="A1" s="72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8.75">
      <c r="A2" s="75" t="s">
        <v>79</v>
      </c>
      <c r="B2" s="75"/>
      <c r="C2" s="75"/>
      <c r="D2" s="75"/>
      <c r="E2" s="75"/>
      <c r="F2" s="75"/>
      <c r="G2" s="75"/>
      <c r="H2" s="63" t="s">
        <v>106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76" t="s">
        <v>82</v>
      </c>
      <c r="I3" s="76"/>
      <c r="J3" s="77" t="s">
        <v>45</v>
      </c>
      <c r="K3" s="77"/>
      <c r="L3" s="77"/>
      <c r="M3" s="62" t="s">
        <v>108</v>
      </c>
      <c r="N3" s="63"/>
      <c r="O3" s="63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8" t="s">
        <v>83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9.5" customHeight="1">
      <c r="A5" s="83" t="s">
        <v>84</v>
      </c>
      <c r="B5" s="91" t="s">
        <v>15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26" ht="12.75">
      <c r="A6" s="84"/>
      <c r="B6" s="86" t="s">
        <v>85</v>
      </c>
      <c r="C6" s="64" t="s">
        <v>86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4" t="s">
        <v>87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6"/>
    </row>
    <row r="7" spans="1:26" ht="12.75">
      <c r="A7" s="84"/>
      <c r="B7" s="87"/>
      <c r="C7" s="59" t="s">
        <v>14</v>
      </c>
      <c r="D7" s="69" t="s">
        <v>33</v>
      </c>
      <c r="E7" s="70"/>
      <c r="F7" s="70"/>
      <c r="G7" s="70"/>
      <c r="H7" s="70"/>
      <c r="I7" s="70"/>
      <c r="J7" s="70"/>
      <c r="K7" s="70"/>
      <c r="L7" s="70"/>
      <c r="M7" s="70"/>
      <c r="N7" s="71"/>
      <c r="O7" s="59" t="s">
        <v>14</v>
      </c>
      <c r="P7" s="69" t="s">
        <v>33</v>
      </c>
      <c r="Q7" s="70"/>
      <c r="R7" s="70"/>
      <c r="S7" s="70"/>
      <c r="T7" s="70"/>
      <c r="U7" s="70"/>
      <c r="V7" s="70"/>
      <c r="W7" s="70"/>
      <c r="X7" s="70"/>
      <c r="Y7" s="70"/>
      <c r="Z7" s="71"/>
    </row>
    <row r="8" spans="1:26" ht="19.5" customHeight="1">
      <c r="A8" s="84"/>
      <c r="B8" s="87"/>
      <c r="C8" s="60"/>
      <c r="D8" s="59" t="s">
        <v>88</v>
      </c>
      <c r="E8" s="79" t="s">
        <v>89</v>
      </c>
      <c r="F8" s="80"/>
      <c r="G8" s="80"/>
      <c r="H8" s="80"/>
      <c r="I8" s="80"/>
      <c r="J8" s="80"/>
      <c r="K8" s="80"/>
      <c r="L8" s="80"/>
      <c r="M8" s="80"/>
      <c r="N8" s="81"/>
      <c r="O8" s="60"/>
      <c r="P8" s="59" t="s">
        <v>88</v>
      </c>
      <c r="Q8" s="64" t="s">
        <v>89</v>
      </c>
      <c r="R8" s="65"/>
      <c r="S8" s="65"/>
      <c r="T8" s="65"/>
      <c r="U8" s="65"/>
      <c r="V8" s="65"/>
      <c r="W8" s="65"/>
      <c r="X8" s="65"/>
      <c r="Y8" s="65"/>
      <c r="Z8" s="66"/>
    </row>
    <row r="9" spans="1:26" ht="21.75" customHeight="1">
      <c r="A9" s="84"/>
      <c r="B9" s="87"/>
      <c r="C9" s="60"/>
      <c r="D9" s="60"/>
      <c r="E9" s="64" t="s">
        <v>90</v>
      </c>
      <c r="F9" s="65"/>
      <c r="G9" s="65"/>
      <c r="H9" s="65"/>
      <c r="I9" s="66"/>
      <c r="J9" s="64" t="s">
        <v>91</v>
      </c>
      <c r="K9" s="65"/>
      <c r="L9" s="65"/>
      <c r="M9" s="65"/>
      <c r="N9" s="66"/>
      <c r="O9" s="60"/>
      <c r="P9" s="60"/>
      <c r="Q9" s="64" t="s">
        <v>90</v>
      </c>
      <c r="R9" s="65"/>
      <c r="S9" s="65"/>
      <c r="T9" s="65"/>
      <c r="U9" s="66"/>
      <c r="V9" s="64" t="s">
        <v>91</v>
      </c>
      <c r="W9" s="65"/>
      <c r="X9" s="65"/>
      <c r="Y9" s="65"/>
      <c r="Z9" s="66"/>
    </row>
    <row r="10" spans="1:26" ht="21.75" customHeight="1">
      <c r="A10" s="84"/>
      <c r="B10" s="87"/>
      <c r="C10" s="60"/>
      <c r="D10" s="60"/>
      <c r="E10" s="67" t="s">
        <v>92</v>
      </c>
      <c r="F10" s="67" t="s">
        <v>93</v>
      </c>
      <c r="G10" s="67" t="s">
        <v>94</v>
      </c>
      <c r="H10" s="67" t="s">
        <v>95</v>
      </c>
      <c r="I10" s="67" t="s">
        <v>96</v>
      </c>
      <c r="J10" s="67" t="s">
        <v>97</v>
      </c>
      <c r="K10" s="56" t="s">
        <v>98</v>
      </c>
      <c r="L10" s="57"/>
      <c r="M10" s="57"/>
      <c r="N10" s="58"/>
      <c r="O10" s="60"/>
      <c r="P10" s="60"/>
      <c r="Q10" s="67" t="s">
        <v>92</v>
      </c>
      <c r="R10" s="67" t="s">
        <v>93</v>
      </c>
      <c r="S10" s="67" t="s">
        <v>94</v>
      </c>
      <c r="T10" s="67" t="s">
        <v>95</v>
      </c>
      <c r="U10" s="67" t="s">
        <v>96</v>
      </c>
      <c r="V10" s="67" t="s">
        <v>97</v>
      </c>
      <c r="W10" s="56" t="s">
        <v>98</v>
      </c>
      <c r="X10" s="57"/>
      <c r="Y10" s="57"/>
      <c r="Z10" s="58"/>
    </row>
    <row r="11" spans="1:26" ht="21" customHeight="1">
      <c r="A11" s="85"/>
      <c r="B11" s="88"/>
      <c r="C11" s="61"/>
      <c r="D11" s="61"/>
      <c r="E11" s="68"/>
      <c r="F11" s="68"/>
      <c r="G11" s="68"/>
      <c r="H11" s="68"/>
      <c r="I11" s="68"/>
      <c r="J11" s="68"/>
      <c r="K11" s="47" t="s">
        <v>99</v>
      </c>
      <c r="L11" s="47" t="s">
        <v>100</v>
      </c>
      <c r="M11" s="47" t="s">
        <v>101</v>
      </c>
      <c r="N11" s="47" t="s">
        <v>102</v>
      </c>
      <c r="O11" s="61"/>
      <c r="P11" s="61"/>
      <c r="Q11" s="68"/>
      <c r="R11" s="68"/>
      <c r="S11" s="68"/>
      <c r="T11" s="68"/>
      <c r="U11" s="68"/>
      <c r="V11" s="68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16</v>
      </c>
      <c r="P13" s="52">
        <v>6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10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10</v>
      </c>
      <c r="P14" s="52">
        <v>5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8" customHeight="1">
      <c r="A15" s="50" t="s">
        <v>4</v>
      </c>
      <c r="B15" s="51">
        <f t="shared" si="0"/>
        <v>24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24</v>
      </c>
      <c r="P15" s="52">
        <v>10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8" customHeight="1">
      <c r="A16" s="50" t="s">
        <v>5</v>
      </c>
      <c r="B16" s="51">
        <f t="shared" si="0"/>
        <v>40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40</v>
      </c>
      <c r="P16" s="52">
        <v>18</v>
      </c>
      <c r="Q16" s="52"/>
      <c r="R16" s="52"/>
      <c r="S16" s="52"/>
      <c r="T16" s="52"/>
      <c r="U16" s="52"/>
      <c r="V16" s="52"/>
      <c r="W16" s="52"/>
      <c r="X16" s="52"/>
      <c r="Y16" s="52">
        <v>1</v>
      </c>
      <c r="Z16" s="52"/>
    </row>
    <row r="17" spans="1:26" ht="18" customHeight="1">
      <c r="A17" s="50" t="s">
        <v>6</v>
      </c>
      <c r="B17" s="51">
        <f t="shared" si="0"/>
        <v>60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60</v>
      </c>
      <c r="P17" s="52">
        <v>20</v>
      </c>
      <c r="Q17" s="52"/>
      <c r="R17" s="52"/>
      <c r="S17" s="52"/>
      <c r="T17" s="52"/>
      <c r="U17" s="52"/>
      <c r="V17" s="52"/>
      <c r="W17" s="52"/>
      <c r="X17" s="52"/>
      <c r="Y17" s="52">
        <v>2</v>
      </c>
      <c r="Z17" s="52"/>
    </row>
    <row r="18" spans="1:26" ht="18" customHeight="1">
      <c r="A18" s="50" t="s">
        <v>7</v>
      </c>
      <c r="B18" s="51">
        <f t="shared" si="0"/>
        <v>58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58</v>
      </c>
      <c r="P18" s="52">
        <v>26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8" customHeight="1">
      <c r="A19" s="50" t="s">
        <v>8</v>
      </c>
      <c r="B19" s="51">
        <f t="shared" si="0"/>
        <v>52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52</v>
      </c>
      <c r="P19" s="52">
        <v>27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8" customHeight="1">
      <c r="A20" s="50" t="s">
        <v>9</v>
      </c>
      <c r="B20" s="51">
        <f t="shared" si="0"/>
        <v>41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41</v>
      </c>
      <c r="P20" s="52">
        <v>24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15" customFormat="1" ht="18" customHeight="1">
      <c r="A21" s="50" t="s">
        <v>1</v>
      </c>
      <c r="B21" s="51">
        <f t="shared" si="0"/>
        <v>32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32</v>
      </c>
      <c r="P21" s="52">
        <v>16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15" customFormat="1" ht="18" customHeight="1">
      <c r="A22" s="50" t="s">
        <v>10</v>
      </c>
      <c r="B22" s="51">
        <f t="shared" si="0"/>
        <v>15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15</v>
      </c>
      <c r="P22" s="52">
        <v>7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7" customFormat="1" ht="18" customHeight="1">
      <c r="A23" s="50" t="s">
        <v>11</v>
      </c>
      <c r="B23" s="51">
        <f t="shared" si="0"/>
        <v>19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19</v>
      </c>
      <c r="P23" s="52">
        <v>14</v>
      </c>
      <c r="Q23" s="52"/>
      <c r="R23" s="52"/>
      <c r="S23" s="52">
        <v>1</v>
      </c>
      <c r="T23" s="52"/>
      <c r="U23" s="52"/>
      <c r="V23" s="52"/>
      <c r="W23" s="52"/>
      <c r="X23" s="52"/>
      <c r="Y23" s="52"/>
      <c r="Z23" s="52"/>
    </row>
    <row r="24" spans="1:26" ht="18" customHeight="1">
      <c r="A24" s="50" t="s">
        <v>12</v>
      </c>
      <c r="B24" s="51">
        <f t="shared" si="0"/>
        <v>20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20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38.25">
      <c r="A25" s="53" t="s">
        <v>13</v>
      </c>
      <c r="B25" s="51">
        <f aca="true" t="shared" si="1" ref="B25:Z25">SUM(B13:B24)</f>
        <v>387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387</v>
      </c>
      <c r="P25" s="51">
        <f t="shared" si="1"/>
        <v>173</v>
      </c>
      <c r="Q25" s="51">
        <f t="shared" si="1"/>
        <v>0</v>
      </c>
      <c r="R25" s="51">
        <f t="shared" si="1"/>
        <v>0</v>
      </c>
      <c r="S25" s="51">
        <f t="shared" si="1"/>
        <v>1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0</v>
      </c>
      <c r="Y25" s="51">
        <f t="shared" si="1"/>
        <v>3</v>
      </c>
      <c r="Z25" s="51">
        <f t="shared" si="1"/>
        <v>0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9" t="s">
        <v>65</v>
      </c>
      <c r="B27" s="90"/>
      <c r="C27" s="90"/>
      <c r="D27" s="90"/>
      <c r="E27" s="90"/>
      <c r="F27" s="90"/>
      <c r="G27" s="90"/>
      <c r="H27" s="90"/>
      <c r="I27" s="90"/>
      <c r="J27" s="90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5.75">
      <c r="A29" s="89" t="s">
        <v>66</v>
      </c>
      <c r="B29" s="90"/>
      <c r="C29" s="90"/>
      <c r="D29" s="90"/>
      <c r="E29" s="90"/>
      <c r="F29" s="90"/>
      <c r="G29" s="90"/>
      <c r="H29" s="90"/>
      <c r="I29" s="90"/>
      <c r="J29" s="90"/>
      <c r="K29" s="22"/>
      <c r="L29" s="22"/>
      <c r="M29" s="22"/>
      <c r="N29" s="22"/>
      <c r="O29" s="22"/>
    </row>
    <row r="30" ht="13.5" hidden="1">
      <c r="A30" s="20"/>
    </row>
    <row r="31" spans="1:2" ht="15.75" hidden="1">
      <c r="A31" s="21"/>
      <c r="B31" s="15"/>
    </row>
    <row r="32" spans="1:2" ht="15.75" hidden="1">
      <c r="A32" s="21"/>
      <c r="B32" s="15"/>
    </row>
    <row r="33" ht="195" customHeight="1" hidden="1"/>
  </sheetData>
  <sheetProtection/>
  <mergeCells count="40">
    <mergeCell ref="A27:J27"/>
    <mergeCell ref="A29:J29"/>
    <mergeCell ref="A4:Z4"/>
    <mergeCell ref="D8:D11"/>
    <mergeCell ref="A1:Z1"/>
    <mergeCell ref="A2:G2"/>
    <mergeCell ref="H2:Z2"/>
    <mergeCell ref="H3:I3"/>
    <mergeCell ref="J3:L3"/>
    <mergeCell ref="M3:O3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2.75"/>
  <cols>
    <col min="1" max="1" width="12.125" style="0" customWidth="1"/>
    <col min="2" max="2" width="9.125" style="0" customWidth="1"/>
    <col min="3" max="4" width="8.25390625" style="0" customWidth="1"/>
    <col min="5" max="5" width="3.375" style="0" customWidth="1"/>
    <col min="6" max="6" width="3.625" style="0" customWidth="1"/>
    <col min="7" max="8" width="3.00390625" style="0" customWidth="1"/>
    <col min="9" max="9" width="3.25390625" style="0" customWidth="1"/>
    <col min="10" max="10" width="4.375" style="0" customWidth="1"/>
    <col min="11" max="11" width="4.875" style="0" customWidth="1"/>
    <col min="12" max="12" width="5.00390625" style="0" customWidth="1"/>
    <col min="13" max="13" width="5.875" style="0" customWidth="1"/>
    <col min="14" max="14" width="5.25390625" style="0" customWidth="1"/>
    <col min="15" max="15" width="7.125" style="0" customWidth="1"/>
    <col min="16" max="16" width="7.375" style="0" customWidth="1"/>
    <col min="17" max="17" width="5.875" style="0" customWidth="1"/>
    <col min="18" max="18" width="6.125" style="0" customWidth="1"/>
    <col min="19" max="19" width="5.375" style="0" customWidth="1"/>
    <col min="20" max="20" width="5.75390625" style="0" customWidth="1"/>
    <col min="21" max="21" width="6.00390625" style="0" customWidth="1"/>
    <col min="22" max="22" width="7.25390625" style="0" customWidth="1"/>
    <col min="23" max="23" width="8.25390625" style="0" customWidth="1"/>
    <col min="24" max="24" width="7.00390625" style="0" customWidth="1"/>
    <col min="25" max="25" width="6.875" style="0" customWidth="1"/>
  </cols>
  <sheetData>
    <row r="1" spans="1:26" ht="12.75">
      <c r="A1" s="72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8.75">
      <c r="A2" s="75" t="s">
        <v>79</v>
      </c>
      <c r="B2" s="75"/>
      <c r="C2" s="75"/>
      <c r="D2" s="75"/>
      <c r="E2" s="75"/>
      <c r="F2" s="75"/>
      <c r="G2" s="75"/>
      <c r="H2" s="63" t="s">
        <v>107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76" t="s">
        <v>82</v>
      </c>
      <c r="I3" s="76"/>
      <c r="J3" s="77" t="s">
        <v>45</v>
      </c>
      <c r="K3" s="77"/>
      <c r="L3" s="77"/>
      <c r="M3" s="62" t="s">
        <v>108</v>
      </c>
      <c r="N3" s="63"/>
      <c r="O3" s="63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8" t="s">
        <v>83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9.5" customHeight="1">
      <c r="A5" s="83" t="s">
        <v>84</v>
      </c>
      <c r="B5" s="91" t="s">
        <v>15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26" ht="12.75">
      <c r="A6" s="84"/>
      <c r="B6" s="86" t="s">
        <v>85</v>
      </c>
      <c r="C6" s="64" t="s">
        <v>86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4" t="s">
        <v>87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6"/>
    </row>
    <row r="7" spans="1:26" ht="12.75">
      <c r="A7" s="84"/>
      <c r="B7" s="87"/>
      <c r="C7" s="59" t="s">
        <v>14</v>
      </c>
      <c r="D7" s="69" t="s">
        <v>33</v>
      </c>
      <c r="E7" s="70"/>
      <c r="F7" s="70"/>
      <c r="G7" s="70"/>
      <c r="H7" s="70"/>
      <c r="I7" s="70"/>
      <c r="J7" s="70"/>
      <c r="K7" s="70"/>
      <c r="L7" s="70"/>
      <c r="M7" s="70"/>
      <c r="N7" s="71"/>
      <c r="O7" s="59" t="s">
        <v>14</v>
      </c>
      <c r="P7" s="69" t="s">
        <v>33</v>
      </c>
      <c r="Q7" s="70"/>
      <c r="R7" s="70"/>
      <c r="S7" s="70"/>
      <c r="T7" s="70"/>
      <c r="U7" s="70"/>
      <c r="V7" s="70"/>
      <c r="W7" s="70"/>
      <c r="X7" s="70"/>
      <c r="Y7" s="70"/>
      <c r="Z7" s="71"/>
    </row>
    <row r="8" spans="1:26" ht="19.5" customHeight="1">
      <c r="A8" s="84"/>
      <c r="B8" s="87"/>
      <c r="C8" s="60"/>
      <c r="D8" s="59" t="s">
        <v>88</v>
      </c>
      <c r="E8" s="79" t="s">
        <v>89</v>
      </c>
      <c r="F8" s="80"/>
      <c r="G8" s="80"/>
      <c r="H8" s="80"/>
      <c r="I8" s="80"/>
      <c r="J8" s="80"/>
      <c r="K8" s="80"/>
      <c r="L8" s="80"/>
      <c r="M8" s="80"/>
      <c r="N8" s="81"/>
      <c r="O8" s="60"/>
      <c r="P8" s="59" t="s">
        <v>88</v>
      </c>
      <c r="Q8" s="64" t="s">
        <v>89</v>
      </c>
      <c r="R8" s="65"/>
      <c r="S8" s="65"/>
      <c r="T8" s="65"/>
      <c r="U8" s="65"/>
      <c r="V8" s="65"/>
      <c r="W8" s="65"/>
      <c r="X8" s="65"/>
      <c r="Y8" s="65"/>
      <c r="Z8" s="66"/>
    </row>
    <row r="9" spans="1:26" ht="21.75" customHeight="1">
      <c r="A9" s="84"/>
      <c r="B9" s="87"/>
      <c r="C9" s="60"/>
      <c r="D9" s="60"/>
      <c r="E9" s="64" t="s">
        <v>90</v>
      </c>
      <c r="F9" s="65"/>
      <c r="G9" s="65"/>
      <c r="H9" s="65"/>
      <c r="I9" s="66"/>
      <c r="J9" s="64" t="s">
        <v>91</v>
      </c>
      <c r="K9" s="65"/>
      <c r="L9" s="65"/>
      <c r="M9" s="65"/>
      <c r="N9" s="66"/>
      <c r="O9" s="60"/>
      <c r="P9" s="60"/>
      <c r="Q9" s="64" t="s">
        <v>90</v>
      </c>
      <c r="R9" s="65"/>
      <c r="S9" s="65"/>
      <c r="T9" s="65"/>
      <c r="U9" s="66"/>
      <c r="V9" s="64" t="s">
        <v>91</v>
      </c>
      <c r="W9" s="65"/>
      <c r="X9" s="65"/>
      <c r="Y9" s="65"/>
      <c r="Z9" s="66"/>
    </row>
    <row r="10" spans="1:26" ht="21.75" customHeight="1">
      <c r="A10" s="84"/>
      <c r="B10" s="87"/>
      <c r="C10" s="60"/>
      <c r="D10" s="60"/>
      <c r="E10" s="67" t="s">
        <v>92</v>
      </c>
      <c r="F10" s="67" t="s">
        <v>93</v>
      </c>
      <c r="G10" s="67" t="s">
        <v>94</v>
      </c>
      <c r="H10" s="67" t="s">
        <v>95</v>
      </c>
      <c r="I10" s="67" t="s">
        <v>96</v>
      </c>
      <c r="J10" s="67" t="s">
        <v>97</v>
      </c>
      <c r="K10" s="56" t="s">
        <v>98</v>
      </c>
      <c r="L10" s="57"/>
      <c r="M10" s="57"/>
      <c r="N10" s="58"/>
      <c r="O10" s="60"/>
      <c r="P10" s="60"/>
      <c r="Q10" s="67" t="s">
        <v>92</v>
      </c>
      <c r="R10" s="67" t="s">
        <v>93</v>
      </c>
      <c r="S10" s="67" t="s">
        <v>94</v>
      </c>
      <c r="T10" s="67" t="s">
        <v>95</v>
      </c>
      <c r="U10" s="67" t="s">
        <v>96</v>
      </c>
      <c r="V10" s="67" t="s">
        <v>97</v>
      </c>
      <c r="W10" s="56" t="s">
        <v>98</v>
      </c>
      <c r="X10" s="57"/>
      <c r="Y10" s="57"/>
      <c r="Z10" s="58"/>
    </row>
    <row r="11" spans="1:26" ht="21" customHeight="1">
      <c r="A11" s="85"/>
      <c r="B11" s="88"/>
      <c r="C11" s="61"/>
      <c r="D11" s="61"/>
      <c r="E11" s="68"/>
      <c r="F11" s="68"/>
      <c r="G11" s="68"/>
      <c r="H11" s="68"/>
      <c r="I11" s="68"/>
      <c r="J11" s="68"/>
      <c r="K11" s="47" t="s">
        <v>99</v>
      </c>
      <c r="L11" s="47" t="s">
        <v>100</v>
      </c>
      <c r="M11" s="47" t="s">
        <v>101</v>
      </c>
      <c r="N11" s="47" t="s">
        <v>102</v>
      </c>
      <c r="O11" s="61"/>
      <c r="P11" s="61"/>
      <c r="Q11" s="68"/>
      <c r="R11" s="68"/>
      <c r="S11" s="68"/>
      <c r="T11" s="68"/>
      <c r="U11" s="68"/>
      <c r="V11" s="68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0</v>
      </c>
      <c r="P13" s="52">
        <v>0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3</v>
      </c>
      <c r="P14" s="52">
        <v>0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8" customHeight="1">
      <c r="A15" s="50" t="s">
        <v>4</v>
      </c>
      <c r="B15" s="51">
        <f t="shared" si="0"/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2</v>
      </c>
      <c r="P15" s="52">
        <v>0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8" customHeight="1">
      <c r="A16" s="50" t="s">
        <v>5</v>
      </c>
      <c r="B16" s="51">
        <f t="shared" si="0"/>
        <v>11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11</v>
      </c>
      <c r="P16" s="52">
        <v>0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8" customHeight="1">
      <c r="A17" s="50" t="s">
        <v>6</v>
      </c>
      <c r="B17" s="51">
        <f t="shared" si="0"/>
        <v>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8</v>
      </c>
      <c r="P17" s="52">
        <v>1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8" customHeight="1">
      <c r="A18" s="50" t="s">
        <v>7</v>
      </c>
      <c r="B18" s="51">
        <f t="shared" si="0"/>
        <v>12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12</v>
      </c>
      <c r="P18" s="52">
        <v>2</v>
      </c>
      <c r="Q18" s="52"/>
      <c r="R18" s="52"/>
      <c r="S18" s="52"/>
      <c r="T18" s="52"/>
      <c r="U18" s="52"/>
      <c r="V18" s="52"/>
      <c r="W18" s="52"/>
      <c r="X18" s="52"/>
      <c r="Y18" s="52">
        <v>1</v>
      </c>
      <c r="Z18" s="52"/>
    </row>
    <row r="19" spans="1:26" s="15" customFormat="1" ht="18" customHeight="1">
      <c r="A19" s="50" t="s">
        <v>8</v>
      </c>
      <c r="B19" s="51">
        <f t="shared" si="0"/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5</v>
      </c>
      <c r="P19" s="52">
        <v>1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15" customFormat="1" ht="18" customHeight="1">
      <c r="A20" s="50" t="s">
        <v>9</v>
      </c>
      <c r="B20" s="51">
        <f t="shared" si="0"/>
        <v>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7</v>
      </c>
      <c r="P20" s="52">
        <v>2</v>
      </c>
      <c r="Q20" s="52"/>
      <c r="R20" s="52"/>
      <c r="S20" s="52"/>
      <c r="T20" s="52"/>
      <c r="U20" s="52"/>
      <c r="V20" s="52"/>
      <c r="W20" s="52"/>
      <c r="X20" s="52"/>
      <c r="Y20" s="52">
        <v>1</v>
      </c>
      <c r="Z20" s="52">
        <v>1</v>
      </c>
    </row>
    <row r="21" spans="1:26" s="15" customFormat="1" ht="18" customHeight="1">
      <c r="A21" s="50" t="s">
        <v>1</v>
      </c>
      <c r="B21" s="51">
        <f t="shared" si="0"/>
        <v>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9</v>
      </c>
      <c r="P21" s="52">
        <v>2</v>
      </c>
      <c r="Q21" s="52"/>
      <c r="R21" s="52"/>
      <c r="S21" s="52"/>
      <c r="T21" s="52"/>
      <c r="U21" s="52"/>
      <c r="V21" s="52"/>
      <c r="W21" s="52"/>
      <c r="X21" s="52"/>
      <c r="Y21" s="52">
        <v>1</v>
      </c>
      <c r="Z21" s="52"/>
    </row>
    <row r="22" spans="1:26" ht="16.5" customHeight="1">
      <c r="A22" s="50" t="s">
        <v>10</v>
      </c>
      <c r="B22" s="51">
        <f t="shared" si="0"/>
        <v>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2</v>
      </c>
      <c r="P22" s="52">
        <v>1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6.5" customHeight="1">
      <c r="A23" s="50" t="s">
        <v>11</v>
      </c>
      <c r="B23" s="51">
        <f t="shared" si="0"/>
        <v>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2</v>
      </c>
      <c r="P23" s="52">
        <v>1</v>
      </c>
      <c r="Q23" s="52"/>
      <c r="R23" s="52"/>
      <c r="S23" s="52"/>
      <c r="T23" s="52"/>
      <c r="U23" s="52"/>
      <c r="V23" s="52"/>
      <c r="W23" s="52"/>
      <c r="X23" s="52"/>
      <c r="Y23" s="52">
        <v>1</v>
      </c>
      <c r="Z23" s="52"/>
    </row>
    <row r="24" spans="1:26" ht="18" customHeight="1">
      <c r="A24" s="50" t="s">
        <v>12</v>
      </c>
      <c r="B24" s="51">
        <f t="shared" si="0"/>
        <v>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27.75" customHeight="1">
      <c r="A25" s="53" t="s">
        <v>13</v>
      </c>
      <c r="B25" s="51">
        <f aca="true" t="shared" si="1" ref="B25:Z25">SUM(B13:B24)</f>
        <v>61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61</v>
      </c>
      <c r="P25" s="51">
        <f t="shared" si="1"/>
        <v>10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0</v>
      </c>
      <c r="Y25" s="51">
        <f t="shared" si="1"/>
        <v>4</v>
      </c>
      <c r="Z25" s="51">
        <f t="shared" si="1"/>
        <v>1</v>
      </c>
    </row>
    <row r="26" spans="1:9" ht="25.5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89" t="s">
        <v>65</v>
      </c>
      <c r="B27" s="90"/>
      <c r="C27" s="90"/>
      <c r="D27" s="90"/>
      <c r="E27" s="90"/>
      <c r="F27" s="90"/>
      <c r="G27" s="90"/>
      <c r="H27" s="90"/>
      <c r="I27" s="90"/>
      <c r="J27" s="90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89" t="s">
        <v>66</v>
      </c>
      <c r="B29" s="90"/>
      <c r="C29" s="90"/>
      <c r="D29" s="90"/>
      <c r="E29" s="90"/>
      <c r="F29" s="90"/>
      <c r="G29" s="90"/>
      <c r="H29" s="90"/>
      <c r="I29" s="90"/>
      <c r="J29" s="90"/>
      <c r="K29" s="22"/>
      <c r="L29" s="22"/>
      <c r="M29" s="22"/>
      <c r="N29" s="22"/>
      <c r="O29" s="22"/>
    </row>
  </sheetData>
  <sheetProtection/>
  <mergeCells count="40">
    <mergeCell ref="A27:J27"/>
    <mergeCell ref="A29:J29"/>
    <mergeCell ref="A1:Z1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L15" sqref="L15"/>
    </sheetView>
  </sheetViews>
  <sheetFormatPr defaultColWidth="9.00390625" defaultRowHeight="12.75"/>
  <cols>
    <col min="2" max="2" width="8.00390625" style="0" customWidth="1"/>
    <col min="3" max="3" width="7.25390625" style="0" customWidth="1"/>
    <col min="4" max="4" width="8.00390625" style="0" customWidth="1"/>
    <col min="5" max="5" width="8.125" style="0" customWidth="1"/>
    <col min="6" max="6" width="7.125" style="0" customWidth="1"/>
    <col min="7" max="7" width="8.125" style="0" customWidth="1"/>
  </cols>
  <sheetData>
    <row r="1" spans="9:15" ht="15.75">
      <c r="I1" s="97" t="s">
        <v>30</v>
      </c>
      <c r="J1" s="98"/>
      <c r="K1" s="98"/>
      <c r="L1" s="98"/>
      <c r="M1" s="98"/>
      <c r="N1" s="98"/>
      <c r="O1" s="98"/>
    </row>
    <row r="2" spans="1:15" ht="15.75">
      <c r="A2" s="95" t="s">
        <v>2</v>
      </c>
      <c r="B2" s="96" t="s">
        <v>29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9" ht="240.75" customHeight="1">
      <c r="A3" s="95"/>
      <c r="B3" s="3" t="s">
        <v>16</v>
      </c>
      <c r="C3" s="3" t="s">
        <v>17</v>
      </c>
      <c r="D3" s="3" t="s">
        <v>18</v>
      </c>
      <c r="E3" s="3" t="s">
        <v>27</v>
      </c>
      <c r="F3" s="3" t="s">
        <v>19</v>
      </c>
      <c r="G3" s="3" t="s">
        <v>20</v>
      </c>
      <c r="H3" s="3" t="s">
        <v>26</v>
      </c>
      <c r="I3" s="3" t="s">
        <v>25</v>
      </c>
      <c r="J3" s="3" t="s">
        <v>28</v>
      </c>
      <c r="K3" s="3" t="s">
        <v>21</v>
      </c>
      <c r="L3" s="3" t="s">
        <v>23</v>
      </c>
      <c r="M3" s="3" t="s">
        <v>24</v>
      </c>
      <c r="N3" s="3" t="s">
        <v>22</v>
      </c>
      <c r="O3" s="3" t="s">
        <v>31</v>
      </c>
      <c r="P3" s="2"/>
      <c r="Q3" s="2"/>
      <c r="R3" s="2"/>
      <c r="S3" s="2"/>
    </row>
    <row r="4" spans="1:1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"/>
      <c r="Q4" s="2"/>
      <c r="R4" s="2"/>
      <c r="S4" s="2"/>
    </row>
    <row r="5" spans="1:15" ht="15.75">
      <c r="A5" s="4" t="s">
        <v>0</v>
      </c>
      <c r="B5" s="7">
        <f>'Ам.ЭС (2)'!B11+'ПЭС (2)'!B11+'ХЭС (2)'!B11</f>
        <v>0</v>
      </c>
      <c r="C5" s="7">
        <f>'Ам.ЭС (2)'!C11+'ПЭС (2)'!C11+'ХЭС (2)'!C11</f>
        <v>0</v>
      </c>
      <c r="D5" s="7">
        <f>'Ам.ЭС (2)'!D11+'ПЭС (2)'!D11+'ХЭС (2)'!D11</f>
        <v>0</v>
      </c>
      <c r="E5" s="7">
        <v>0</v>
      </c>
      <c r="F5" s="7">
        <f>'Ам.ЭС (2)'!F11+'ПЭС (2)'!F11+'ХЭС (2)'!F11</f>
        <v>0</v>
      </c>
      <c r="G5" s="7">
        <f>'Ам.ЭС (2)'!G11+'ПЭС (2)'!G11+'ХЭС (2)'!G11+'ЭС ЕАО (2)'!G11+'ЮЯЭС (2)'!G11</f>
        <v>11</v>
      </c>
      <c r="H5" s="7">
        <f>'Ам.ЭС (2)'!H11+'ПЭС (2)'!H11+'ХЭС (2)'!H11+'ЭС ЕАО (2)'!H11+'ЮЯЭС (2)'!H11</f>
        <v>6</v>
      </c>
      <c r="I5" s="7">
        <f>'Ам.ЭС (2)'!I11+'ПЭС (2)'!I11+'ХЭС (2)'!I11+'ЭС ЕАО (2)'!I11+'ЮЯЭС (2)'!I11</f>
        <v>142</v>
      </c>
      <c r="J5" s="7">
        <f>'Ам.ЭС (2)'!J11+'ПЭС (2)'!J11+'ХЭС (2)'!J11+'ЭС ЕАО (2)'!J11+'ЮЯЭС (2)'!J11</f>
        <v>0</v>
      </c>
      <c r="K5" s="7">
        <f>'Ам.ЭС (2)'!K11+'ПЭС (2)'!K11+'ХЭС (2)'!K11+'ЭС ЕАО (2)'!K11+'ЮЯЭС (2)'!K11</f>
        <v>6</v>
      </c>
      <c r="L5" s="7">
        <f>'Ам.ЭС (2)'!L11+'ПЭС (2)'!L11+'ХЭС (2)'!L11</f>
        <v>0</v>
      </c>
      <c r="M5" s="7">
        <f>'Ам.ЭС (2)'!M11+'ПЭС (2)'!M11+'ХЭС (2)'!M11</f>
        <v>0</v>
      </c>
      <c r="N5" s="7">
        <f>'Ам.ЭС (2)'!N11+'ПЭС (2)'!N11+'ХЭС (2)'!N11</f>
        <v>0</v>
      </c>
      <c r="O5" s="7">
        <f>'Ам.ЭС (2)'!O11+'ПЭС (2)'!O11+'ХЭС (2)'!O11</f>
        <v>0</v>
      </c>
    </row>
    <row r="6" spans="1:15" ht="15.75">
      <c r="A6" s="4" t="s">
        <v>3</v>
      </c>
      <c r="B6" s="7">
        <f>'Ам.ЭС (2)'!B12+'ПЭС (2)'!B12+'ХЭС (2)'!B12</f>
        <v>0</v>
      </c>
      <c r="C6" s="7">
        <f>'Ам.ЭС (2)'!C12+'ПЭС (2)'!C12+'ХЭС (2)'!C12</f>
        <v>0</v>
      </c>
      <c r="D6" s="7">
        <f>'Ам.ЭС (2)'!D12+'ПЭС (2)'!D12+'ХЭС (2)'!D12</f>
        <v>0</v>
      </c>
      <c r="E6" s="7">
        <v>0</v>
      </c>
      <c r="F6" s="7">
        <f>'Ам.ЭС (2)'!F12+'ПЭС (2)'!F12+'ХЭС (2)'!F12</f>
        <v>0</v>
      </c>
      <c r="G6" s="7">
        <f>'Ам.ЭС (2)'!G12+'ПЭС (2)'!G12+'ХЭС (2)'!G12+'ЭС ЕАО (2)'!G12+'ЮЯЭС (2)'!G12</f>
        <v>4</v>
      </c>
      <c r="H6" s="7">
        <f>'Ам.ЭС (2)'!H12+'ПЭС (2)'!H12+'ХЭС (2)'!H12+'ЭС ЕАО (2)'!H12+'ЮЯЭС (2)'!H12</f>
        <v>3</v>
      </c>
      <c r="I6" s="7">
        <f>'Ам.ЭС (2)'!I12+'ПЭС (2)'!I12+'ХЭС (2)'!I12+'ЭС ЕАО (2)'!I12+'ЮЯЭС (2)'!I12</f>
        <v>133</v>
      </c>
      <c r="J6" s="7">
        <f>'Ам.ЭС (2)'!J12+'ПЭС (2)'!J12+'ХЭС (2)'!J12+'ЭС ЕАО (2)'!J12+'ЮЯЭС (2)'!J12</f>
        <v>1</v>
      </c>
      <c r="K6" s="7">
        <f>'Ам.ЭС (2)'!K12+'ПЭС (2)'!K12+'ХЭС (2)'!K12+'ЭС ЕАО (2)'!K12+'ЮЯЭС (2)'!K12</f>
        <v>6</v>
      </c>
      <c r="L6" s="7">
        <f>'Ам.ЭС (2)'!L12+'ПЭС (2)'!L12+'ХЭС (2)'!L12</f>
        <v>0</v>
      </c>
      <c r="M6" s="7">
        <f>'Ам.ЭС (2)'!M12+'ПЭС (2)'!M12+'ХЭС (2)'!M12</f>
        <v>0</v>
      </c>
      <c r="N6" s="7">
        <f>'Ам.ЭС (2)'!N12+'ПЭС (2)'!N12+'ХЭС (2)'!N12</f>
        <v>0</v>
      </c>
      <c r="O6" s="7">
        <v>0</v>
      </c>
    </row>
    <row r="7" spans="1:15" ht="15.75">
      <c r="A7" s="4" t="s">
        <v>4</v>
      </c>
      <c r="B7" s="7">
        <f>'Ам.ЭС (2)'!B13+'ПЭС (2)'!B13+'ХЭС (2)'!B13</f>
        <v>0</v>
      </c>
      <c r="C7" s="7">
        <f>'Ам.ЭС (2)'!C13+'ПЭС (2)'!C13+'ХЭС (2)'!C13</f>
        <v>0</v>
      </c>
      <c r="D7" s="7">
        <f>'Ам.ЭС (2)'!D13+'ПЭС (2)'!D13+'ХЭС (2)'!D13</f>
        <v>0</v>
      </c>
      <c r="E7" s="7">
        <f>'Ам.ЭС (2)'!E13+'ПЭС (2)'!E13+'ХЭС (2)'!E13</f>
        <v>0</v>
      </c>
      <c r="F7" s="7">
        <f>'Ам.ЭС (2)'!F13+'ПЭС (2)'!F13+'ХЭС (2)'!F13</f>
        <v>0</v>
      </c>
      <c r="G7" s="7">
        <f>'Ам.ЭС (2)'!G13+'ПЭС (2)'!G13+'ХЭС (2)'!G13+'ЭС ЕАО (2)'!G13+'ЮЯЭС (2)'!G13</f>
        <v>24</v>
      </c>
      <c r="H7" s="7">
        <f>'Ам.ЭС (2)'!H13+'ПЭС (2)'!H13+'ХЭС (2)'!H13+'ЭС ЕАО (2)'!H13+'ЮЯЭС (2)'!H13</f>
        <v>2</v>
      </c>
      <c r="I7" s="7">
        <f>'Ам.ЭС (2)'!I13+'ПЭС (2)'!I13+'ХЭС (2)'!I13+'ЭС ЕАО (2)'!I13+'ЮЯЭС (2)'!I13</f>
        <v>236</v>
      </c>
      <c r="J7" s="7">
        <f>'Ам.ЭС (2)'!J13+'ПЭС (2)'!J13+'ХЭС (2)'!J13+'ЭС ЕАО (2)'!J13+'ЮЯЭС (2)'!J13</f>
        <v>0</v>
      </c>
      <c r="K7" s="7">
        <f>'Ам.ЭС (2)'!K13+'ПЭС (2)'!K13+'ХЭС (2)'!K13+'ЭС ЕАО (2)'!K13+'ЮЯЭС (2)'!K13</f>
        <v>5</v>
      </c>
      <c r="L7" s="7">
        <f>'Ам.ЭС (2)'!L13+'ПЭС (2)'!L13+'ХЭС (2)'!L13</f>
        <v>0</v>
      </c>
      <c r="M7" s="7">
        <f>'Ам.ЭС (2)'!M13+'ПЭС (2)'!M13+'ХЭС (2)'!M13</f>
        <v>0</v>
      </c>
      <c r="N7" s="7">
        <v>0</v>
      </c>
      <c r="O7" s="7">
        <f>'Ам.ЭС (2)'!O13+'ПЭС (2)'!O13+'ХЭС (2)'!O13</f>
        <v>0</v>
      </c>
    </row>
    <row r="8" spans="1:15" ht="15.75">
      <c r="A8" s="4" t="s">
        <v>5</v>
      </c>
      <c r="B8" s="7">
        <f>'Ам.ЭС (2)'!B14+'ПЭС (2)'!B14+'ХЭС (2)'!B14</f>
        <v>0</v>
      </c>
      <c r="C8" s="7">
        <f>'Ам.ЭС (2)'!C14+'ПЭС (2)'!C14+'ХЭС (2)'!C14</f>
        <v>0</v>
      </c>
      <c r="D8" s="7">
        <f>'Ам.ЭС (2)'!D14+'ПЭС (2)'!D14+'ХЭС (2)'!D14</f>
        <v>0</v>
      </c>
      <c r="E8" s="7">
        <f>'Ам.ЭС (2)'!E14+'ПЭС (2)'!E14+'ХЭС (2)'!E14</f>
        <v>0</v>
      </c>
      <c r="F8" s="7">
        <f>'Ам.ЭС (2)'!F14+'ПЭС (2)'!F14+'ХЭС (2)'!F14</f>
        <v>0</v>
      </c>
      <c r="G8" s="7">
        <f>'Ам.ЭС (2)'!G14+'ПЭС (2)'!G14+'ХЭС (2)'!G14+'ЭС ЕАО (2)'!G14+'ЮЯЭС (2)'!G14</f>
        <v>57</v>
      </c>
      <c r="H8" s="7">
        <f>'Ам.ЭС (2)'!H14+'ПЭС (2)'!H14+'ХЭС (2)'!H14+'ЭС ЕАО (2)'!H14+'ЮЯЭС (2)'!H14</f>
        <v>2</v>
      </c>
      <c r="I8" s="7">
        <f>'Ам.ЭС (2)'!I14+'ПЭС (2)'!I14+'ХЭС (2)'!I14+'ЭС ЕАО (2)'!I14+'ЮЯЭС (2)'!I14</f>
        <v>391</v>
      </c>
      <c r="J8" s="7">
        <f>'Ам.ЭС (2)'!J14+'ПЭС (2)'!J14+'ХЭС (2)'!J14+'ЭС ЕАО (2)'!J14+'ЮЯЭС (2)'!J14</f>
        <v>0</v>
      </c>
      <c r="K8" s="7">
        <f>'Ам.ЭС (2)'!K14+'ПЭС (2)'!K14+'ХЭС (2)'!K14+'ЭС ЕАО (2)'!K14+'ЮЯЭС (2)'!K14</f>
        <v>7</v>
      </c>
      <c r="L8" s="7">
        <f>'Ам.ЭС (2)'!L14+'ПЭС (2)'!L14+'ХЭС (2)'!L14</f>
        <v>0</v>
      </c>
      <c r="M8" s="7">
        <f>'Ам.ЭС (2)'!M14+'ПЭС (2)'!M14+'ХЭС (2)'!M14</f>
        <v>0</v>
      </c>
      <c r="N8" s="7">
        <f>'Ам.ЭС (2)'!N14+'ПЭС (2)'!N14+'ХЭС (2)'!N14</f>
        <v>0</v>
      </c>
      <c r="O8" s="7">
        <v>0</v>
      </c>
    </row>
    <row r="9" spans="1:15" ht="15.75">
      <c r="A9" s="4" t="s">
        <v>6</v>
      </c>
      <c r="B9" s="7">
        <f>'Ам.ЭС (2)'!B15+'ПЭС (2)'!B15+'ХЭС (2)'!B15</f>
        <v>0</v>
      </c>
      <c r="C9" s="7">
        <f>'Ам.ЭС (2)'!C15+'ПЭС (2)'!C15+'ХЭС (2)'!C15</f>
        <v>0</v>
      </c>
      <c r="D9" s="7">
        <f>'Ам.ЭС (2)'!D15+'ПЭС (2)'!D15+'ХЭС (2)'!D15</f>
        <v>0</v>
      </c>
      <c r="E9" s="7">
        <f>'Ам.ЭС (2)'!E15+'ПЭС (2)'!E15+'ХЭС (2)'!E15</f>
        <v>0</v>
      </c>
      <c r="F9" s="7">
        <f>'Ам.ЭС (2)'!F15+'ПЭС (2)'!F15+'ХЭС (2)'!F15</f>
        <v>0</v>
      </c>
      <c r="G9" s="7">
        <f>'Ам.ЭС (2)'!G15+'ПЭС (2)'!G15+'ХЭС (2)'!G15+'ЭС ЕАО (2)'!G15+'ЮЯЭС (2)'!G15</f>
        <v>45</v>
      </c>
      <c r="H9" s="7">
        <f>'Ам.ЭС (2)'!H15+'ПЭС (2)'!H15+'ХЭС (2)'!H15+'ЭС ЕАО (2)'!H15+'ЮЯЭС (2)'!H15</f>
        <v>7</v>
      </c>
      <c r="I9" s="7">
        <f>'Ам.ЭС (2)'!I15+'ПЭС (2)'!I15+'ХЭС (2)'!I15+'ЭС ЕАО (2)'!I15+'ЮЯЭС (2)'!I15</f>
        <v>536</v>
      </c>
      <c r="J9" s="7">
        <f>'Ам.ЭС (2)'!J15+'ПЭС (2)'!J15+'ХЭС (2)'!J15+'ЭС ЕАО (2)'!J15+'ЮЯЭС (2)'!J15</f>
        <v>2</v>
      </c>
      <c r="K9" s="7">
        <f>'Ам.ЭС (2)'!K15+'ПЭС (2)'!K15+'ХЭС (2)'!K15+'ЭС ЕАО (2)'!K15+'ЮЯЭС (2)'!K15</f>
        <v>15</v>
      </c>
      <c r="L9" s="7">
        <f>'Ам.ЭС (2)'!L15+'ПЭС (2)'!L15+'ХЭС (2)'!L15</f>
        <v>0</v>
      </c>
      <c r="M9" s="7">
        <f>'Ам.ЭС (2)'!M15+'ПЭС (2)'!M15+'ХЭС (2)'!M15</f>
        <v>0</v>
      </c>
      <c r="N9" s="7">
        <v>0</v>
      </c>
      <c r="O9" s="7">
        <v>0</v>
      </c>
    </row>
    <row r="10" spans="1:15" ht="15.75">
      <c r="A10" s="4" t="s">
        <v>7</v>
      </c>
      <c r="B10" s="7">
        <f>'Ам.ЭС (2)'!B16+'ПЭС (2)'!B16+'ХЭС (2)'!B16</f>
        <v>0</v>
      </c>
      <c r="C10" s="7">
        <f>'Ам.ЭС (2)'!C16+'ПЭС (2)'!C16+'ХЭС (2)'!C16</f>
        <v>0</v>
      </c>
      <c r="D10" s="7">
        <f>'Ам.ЭС (2)'!D16+'ПЭС (2)'!D16+'ХЭС (2)'!D16</f>
        <v>0</v>
      </c>
      <c r="E10" s="7">
        <f>'Ам.ЭС (2)'!E16+'ПЭС (2)'!E16+'ХЭС (2)'!E16</f>
        <v>0</v>
      </c>
      <c r="F10" s="7">
        <f>'Ам.ЭС (2)'!F16+'ПЭС (2)'!F16+'ХЭС (2)'!F16</f>
        <v>0</v>
      </c>
      <c r="G10" s="7">
        <f>'Ам.ЭС (2)'!G16+'ПЭС (2)'!G16+'ХЭС (2)'!G16+'ЭС ЕАО (2)'!G16+'ЮЯЭС (2)'!G16</f>
        <v>37</v>
      </c>
      <c r="H10" s="7">
        <f>'Ам.ЭС (2)'!H16+'ПЭС (2)'!H16+'ХЭС (2)'!H16+'ЭС ЕАО (2)'!H16+'ЮЯЭС (2)'!H16</f>
        <v>8</v>
      </c>
      <c r="I10" s="7">
        <f>'Ам.ЭС (2)'!I16+'ПЭС (2)'!I16+'ХЭС (2)'!I16+'ЭС ЕАО (2)'!I16+'ЮЯЭС (2)'!I16</f>
        <v>531</v>
      </c>
      <c r="J10" s="7">
        <f>'Ам.ЭС (2)'!J16+'ПЭС (2)'!J16+'ХЭС (2)'!J16+'ЭС ЕАО (2)'!J16+'ЮЯЭС (2)'!J16</f>
        <v>0</v>
      </c>
      <c r="K10" s="7">
        <f>'Ам.ЭС (2)'!K16+'ПЭС (2)'!K16+'ХЭС (2)'!K16+'ЭС ЕАО (2)'!K16+'ЮЯЭС (2)'!K16</f>
        <v>7</v>
      </c>
      <c r="L10" s="7">
        <f>'Ам.ЭС (2)'!L16+'ПЭС (2)'!L16+'ХЭС (2)'!L16</f>
        <v>0</v>
      </c>
      <c r="M10" s="7">
        <f>'Ам.ЭС (2)'!M16+'ПЭС (2)'!M16+'ХЭС (2)'!M16</f>
        <v>0</v>
      </c>
      <c r="N10" s="7">
        <f>'Ам.ЭС (2)'!N16+'ПЭС (2)'!N16+'ХЭС (2)'!N16+'ЭС ЕАО (2)'!N16+'ЮЯЭС (2)'!N16</f>
        <v>3</v>
      </c>
      <c r="O10" s="7">
        <v>1</v>
      </c>
    </row>
    <row r="11" spans="1:15" ht="15.75">
      <c r="A11" s="4" t="s">
        <v>8</v>
      </c>
      <c r="B11" s="7">
        <f>'Ам.ЭС (2)'!B17+'ПЭС (2)'!B17+'ХЭС (2)'!B17</f>
        <v>0</v>
      </c>
      <c r="C11" s="7">
        <f>'Ам.ЭС (2)'!C17+'ПЭС (2)'!C17+'ХЭС (2)'!C17</f>
        <v>0</v>
      </c>
      <c r="D11" s="7">
        <f>'Ам.ЭС (2)'!D17+'ПЭС (2)'!D17+'ХЭС (2)'!D17</f>
        <v>0</v>
      </c>
      <c r="E11" s="7">
        <f>'Ам.ЭС (2)'!E17+'ПЭС (2)'!E17+'ХЭС (2)'!E17</f>
        <v>0</v>
      </c>
      <c r="F11" s="7">
        <v>0</v>
      </c>
      <c r="G11" s="7">
        <f>'Ам.ЭС (2)'!G17+'ПЭС (2)'!G17+'ХЭС (2)'!G17+'ЭС ЕАО (2)'!G17+'ЮЯЭС (2)'!G17</f>
        <v>64</v>
      </c>
      <c r="H11" s="7">
        <f>'Ам.ЭС (2)'!H17+'ПЭС (2)'!H17+'ХЭС (2)'!H17+'ЭС ЕАО (2)'!H17+'ЮЯЭС (2)'!H17</f>
        <v>11</v>
      </c>
      <c r="I11" s="7">
        <f>'Ам.ЭС (2)'!I17+'ПЭС (2)'!I17+'ХЭС (2)'!I17+'ЭС ЕАО (2)'!I17+'ЮЯЭС (2)'!I17</f>
        <v>662</v>
      </c>
      <c r="J11" s="7">
        <f>'Ам.ЭС (2)'!J17+'ПЭС (2)'!J17+'ХЭС (2)'!J17+'ЭС ЕАО (2)'!J17+'ЮЯЭС (2)'!J17</f>
        <v>0</v>
      </c>
      <c r="K11" s="7">
        <f>'Ам.ЭС (2)'!K17+'ПЭС (2)'!K17+'ХЭС (2)'!K17+'ЭС ЕАО (2)'!K17+'ЮЯЭС (2)'!K17</f>
        <v>5</v>
      </c>
      <c r="L11" s="7">
        <f>'Ам.ЭС (2)'!L17+'ПЭС (2)'!L17+'ХЭС (2)'!L17</f>
        <v>0</v>
      </c>
      <c r="M11" s="7">
        <f>'Ам.ЭС (2)'!M17+'ПЭС (2)'!M17+'ХЭС (2)'!M17</f>
        <v>0</v>
      </c>
      <c r="N11" s="7">
        <f>'Ам.ЭС (2)'!N17+'ПЭС (2)'!N17+'ХЭС (2)'!N17+'ЭС ЕАО (2)'!N17+'ЮЯЭС (2)'!N17</f>
        <v>5</v>
      </c>
      <c r="O11" s="7">
        <f>'Ам.ЭС (2)'!O17+'ПЭС (2)'!O17+'ХЭС (2)'!O17</f>
        <v>0</v>
      </c>
    </row>
    <row r="12" spans="1:15" ht="15.75">
      <c r="A12" s="4" t="s">
        <v>9</v>
      </c>
      <c r="B12" s="7">
        <f>'Ам.ЭС (2)'!B18+'ПЭС (2)'!B18+'ХЭС (2)'!B18</f>
        <v>0</v>
      </c>
      <c r="C12" s="7">
        <f>'Ам.ЭС (2)'!C18+'ПЭС (2)'!C18+'ХЭС (2)'!C18</f>
        <v>0</v>
      </c>
      <c r="D12" s="7">
        <f>'Ам.ЭС (2)'!D18+'ПЭС (2)'!D18+'ХЭС (2)'!D18</f>
        <v>0</v>
      </c>
      <c r="E12" s="7">
        <f>'Ам.ЭС (2)'!E18+'ПЭС (2)'!E18+'ХЭС (2)'!E18</f>
        <v>0</v>
      </c>
      <c r="F12" s="7">
        <f>'Ам.ЭС (2)'!F18+'ПЭС (2)'!F18+'ХЭС (2)'!F18</f>
        <v>0</v>
      </c>
      <c r="G12" s="7">
        <f>'Ам.ЭС (2)'!G18+'ПЭС (2)'!G18+'ХЭС (2)'!G18+'ЭС ЕАО (2)'!G18+'ЮЯЭС (2)'!G18</f>
        <v>53</v>
      </c>
      <c r="H12" s="7">
        <f>'Ам.ЭС (2)'!H18+'ПЭС (2)'!H18+'ХЭС (2)'!H18+'ЭС ЕАО (2)'!H18+'ЮЯЭС (2)'!H18</f>
        <v>11</v>
      </c>
      <c r="I12" s="7">
        <f>'Ам.ЭС (2)'!I18+'ПЭС (2)'!I18+'ХЭС (2)'!I18+'ЭС ЕАО (2)'!I18+'ЮЯЭС (2)'!I18</f>
        <v>593</v>
      </c>
      <c r="J12" s="7">
        <f>'Ам.ЭС (2)'!J18+'ПЭС (2)'!J18+'ХЭС (2)'!J18+'ЭС ЕАО (2)'!J18+'ЮЯЭС (2)'!J18</f>
        <v>0</v>
      </c>
      <c r="K12" s="7">
        <f>'Ам.ЭС (2)'!K18+'ПЭС (2)'!K18+'ХЭС (2)'!K18+'ЭС ЕАО (2)'!K18+'ЮЯЭС (2)'!K18</f>
        <v>16</v>
      </c>
      <c r="L12" s="7">
        <f>'Ам.ЭС (2)'!L18+'ПЭС (2)'!L18+'ХЭС (2)'!L18</f>
        <v>0</v>
      </c>
      <c r="M12" s="7">
        <f>'Ам.ЭС (2)'!M18+'ПЭС (2)'!M18+'ХЭС (2)'!M18</f>
        <v>0</v>
      </c>
      <c r="N12" s="7">
        <f>'Ам.ЭС (2)'!N18+'ПЭС (2)'!N18+'ХЭС (2)'!N18+'ЭС ЕАО (2)'!N18+'ЮЯЭС (2)'!N18</f>
        <v>2</v>
      </c>
      <c r="O12" s="7">
        <f>'Ам.ЭС (2)'!O18+'ПЭС (2)'!O18+'ХЭС (2)'!O18</f>
        <v>0</v>
      </c>
    </row>
    <row r="13" spans="1:15" ht="15.75">
      <c r="A13" s="4" t="s">
        <v>1</v>
      </c>
      <c r="B13" s="7">
        <f>'Ам.ЭС (2)'!B19+'ПЭС (2)'!B19+'ХЭС (2)'!B19</f>
        <v>0</v>
      </c>
      <c r="C13" s="7">
        <f>'Ам.ЭС (2)'!C19+'ПЭС (2)'!C19+'ХЭС (2)'!C19</f>
        <v>0</v>
      </c>
      <c r="D13" s="7">
        <f>'Ам.ЭС (2)'!D19+'ПЭС (2)'!D19+'ХЭС (2)'!D19</f>
        <v>0</v>
      </c>
      <c r="E13" s="7">
        <f>'Ам.ЭС (2)'!E19+'ПЭС (2)'!E19+'ХЭС (2)'!E19</f>
        <v>0</v>
      </c>
      <c r="F13" s="7">
        <f>'Ам.ЭС (2)'!F19+'ПЭС (2)'!F19+'ХЭС (2)'!F19</f>
        <v>0</v>
      </c>
      <c r="G13" s="7">
        <f>'Ам.ЭС (2)'!G19+'ПЭС (2)'!G19+'ХЭС (2)'!G19+'ЭС ЕАО (2)'!G19+'ЮЯЭС (2)'!G19</f>
        <v>22</v>
      </c>
      <c r="H13" s="7">
        <f>'Ам.ЭС (2)'!H19+'ПЭС (2)'!H19+'ХЭС (2)'!H19+'ЭС ЕАО (2)'!H19+'ЮЯЭС (2)'!H19</f>
        <v>7</v>
      </c>
      <c r="I13" s="7">
        <f>'Ам.ЭС (2)'!I19+'ПЭС (2)'!I19+'ХЭС (2)'!I19+'ЭС ЕАО (2)'!I19+'ЮЯЭС (2)'!I19</f>
        <v>431</v>
      </c>
      <c r="J13" s="7">
        <f>'Ам.ЭС (2)'!J19+'ПЭС (2)'!J19+'ХЭС (2)'!J19+'ЭС ЕАО (2)'!J19+'ЮЯЭС (2)'!J19</f>
        <v>0</v>
      </c>
      <c r="K13" s="7">
        <f>'Ам.ЭС (2)'!K19+'ПЭС (2)'!K19+'ХЭС (2)'!K19+'ЭС ЕАО (2)'!K19+'ЮЯЭС (2)'!K19</f>
        <v>7</v>
      </c>
      <c r="L13" s="7">
        <f>'Ам.ЭС (2)'!L19+'ПЭС (2)'!L19+'ХЭС (2)'!L19</f>
        <v>0</v>
      </c>
      <c r="M13" s="7">
        <f>'Ам.ЭС (2)'!M19+'ПЭС (2)'!M19+'ХЭС (2)'!M19</f>
        <v>0</v>
      </c>
      <c r="N13" s="7">
        <f>'Ам.ЭС (2)'!N19+'ПЭС (2)'!N19+'ХЭС (2)'!N19</f>
        <v>2</v>
      </c>
      <c r="O13" s="7">
        <f>'Ам.ЭС (2)'!O19+'ПЭС (2)'!O19+'ХЭС (2)'!O19</f>
        <v>0</v>
      </c>
    </row>
    <row r="14" spans="1:15" ht="15.75">
      <c r="A14" s="4" t="s">
        <v>10</v>
      </c>
      <c r="B14" s="7">
        <f>'Ам.ЭС (2)'!B20+'ПЭС (2)'!B20+'ХЭС (2)'!B20</f>
        <v>0</v>
      </c>
      <c r="C14" s="7">
        <f>'Ам.ЭС (2)'!C20+'ПЭС (2)'!C20+'ХЭС (2)'!C20</f>
        <v>0</v>
      </c>
      <c r="D14" s="7">
        <f>'Ам.ЭС (2)'!D20+'ПЭС (2)'!D20+'ХЭС (2)'!D20</f>
        <v>0</v>
      </c>
      <c r="E14" s="7">
        <f>'Ам.ЭС (2)'!E20+'ПЭС (2)'!E20+'ХЭС (2)'!E20</f>
        <v>0</v>
      </c>
      <c r="F14" s="7">
        <f>'Ам.ЭС (2)'!F20+'ПЭС (2)'!F20+'ХЭС (2)'!F20+'ЭС ЕАО (2)'!F20+'ЮЯЭС (2)'!F20</f>
        <v>0</v>
      </c>
      <c r="G14" s="7">
        <f>'Ам.ЭС (2)'!G20+'ПЭС (2)'!G20+'ХЭС (2)'!G20+'ЭС ЕАО (2)'!G20+'ЮЯЭС (2)'!G20</f>
        <v>18</v>
      </c>
      <c r="H14" s="7">
        <f>'Ам.ЭС (2)'!H20+'ПЭС (2)'!H20+'ХЭС (2)'!H20+'ЭС ЕАО (2)'!H20+'ЮЯЭС (2)'!H20</f>
        <v>9</v>
      </c>
      <c r="I14" s="7">
        <f>'Ам.ЭС (2)'!I20+'ПЭС (2)'!I20+'ХЭС (2)'!I20+'ЭС ЕАО (2)'!I20+'ЮЯЭС (2)'!I20</f>
        <v>280</v>
      </c>
      <c r="J14" s="7">
        <f>'Ам.ЭС (2)'!J20+'ПЭС (2)'!J20+'ХЭС (2)'!J20+'ЭС ЕАО (2)'!J20+'ЮЯЭС (2)'!J20</f>
        <v>0</v>
      </c>
      <c r="K14" s="7">
        <f>'Ам.ЭС (2)'!K20+'ПЭС (2)'!K20+'ХЭС (2)'!K20+'ЭС ЕАО (2)'!K20+'ЮЯЭС (2)'!K20</f>
        <v>8</v>
      </c>
      <c r="L14" s="7">
        <f>'Ам.ЭС (2)'!L20+'ПЭС (2)'!L20+'ХЭС (2)'!L20</f>
        <v>0</v>
      </c>
      <c r="M14" s="7">
        <f>'Ам.ЭС (2)'!M20+'ПЭС (2)'!M20+'ХЭС (2)'!M20</f>
        <v>0</v>
      </c>
      <c r="N14" s="7">
        <f>'Ам.ЭС (2)'!N20+'ПЭС (2)'!N20+'ХЭС (2)'!N20</f>
        <v>0</v>
      </c>
      <c r="O14" s="7">
        <f>'Ам.ЭС (2)'!O20+'ПЭС (2)'!O20+'ХЭС (2)'!O20+'ЭС ЕАО (2)'!O20+'ЮЯЭС (2)'!O20</f>
        <v>0</v>
      </c>
    </row>
    <row r="15" spans="1:15" ht="15.75">
      <c r="A15" s="4" t="s">
        <v>11</v>
      </c>
      <c r="B15" s="7">
        <f>'Ам.ЭС (2)'!B21+'ПЭС (2)'!B21+'ХЭС (2)'!B21</f>
        <v>0</v>
      </c>
      <c r="C15" s="7">
        <f>'Ам.ЭС (2)'!C21+'ПЭС (2)'!C21+'ХЭС (2)'!C21</f>
        <v>0</v>
      </c>
      <c r="D15" s="7">
        <f>'Ам.ЭС (2)'!D21+'ПЭС (2)'!D21+'ХЭС (2)'!D21</f>
        <v>0</v>
      </c>
      <c r="E15" s="7">
        <f>'Ам.ЭС (2)'!E21+'ПЭС (2)'!E21+'ХЭС (2)'!E21</f>
        <v>0</v>
      </c>
      <c r="F15" s="7">
        <f>'Ам.ЭС (2)'!F21+'ПЭС (2)'!F21+'ХЭС (2)'!F21</f>
        <v>0</v>
      </c>
      <c r="G15" s="7">
        <f>'Ам.ЭС (2)'!G21+'ПЭС (2)'!G21+'ХЭС (2)'!G21+'ЭС ЕАО (2)'!G21+'ЮЯЭС (2)'!G21</f>
        <v>12</v>
      </c>
      <c r="H15" s="7">
        <f>'Ам.ЭС (2)'!H21+'ПЭС (2)'!H21+'ХЭС (2)'!H21+'ЭС ЕАО (2)'!H21+'ЮЯЭС (2)'!H21</f>
        <v>9</v>
      </c>
      <c r="I15" s="7">
        <f>'Ам.ЭС (2)'!I21+'ПЭС (2)'!I21+'ХЭС (2)'!I21+'ЭС ЕАО (2)'!I21+'ЮЯЭС (2)'!I21</f>
        <v>227</v>
      </c>
      <c r="J15" s="7">
        <f>'Ам.ЭС (2)'!J21+'ПЭС (2)'!J21+'ХЭС (2)'!J21+'ЭС ЕАО (2)'!J21+'ЮЯЭС (2)'!J21</f>
        <v>0</v>
      </c>
      <c r="K15" s="7">
        <f>'Ам.ЭС (2)'!K21+'ПЭС (2)'!K21+'ХЭС (2)'!K21+'ЭС ЕАО (2)'!K21+'ЮЯЭС (2)'!K21</f>
        <v>11</v>
      </c>
      <c r="L15" s="7">
        <f>'Ам.ЭС (2)'!L21+'ПЭС (2)'!L21+'ХЭС (2)'!L21</f>
        <v>0</v>
      </c>
      <c r="M15" s="7">
        <f>'Ам.ЭС (2)'!M21+'ПЭС (2)'!M21+'ХЭС (2)'!M21</f>
        <v>0</v>
      </c>
      <c r="N15" s="7">
        <f>'Ам.ЭС (2)'!N21+'ПЭС (2)'!N21+'ХЭС (2)'!N21</f>
        <v>2</v>
      </c>
      <c r="O15" s="7">
        <f>'Ам.ЭС (2)'!O21+'ПЭС (2)'!O21+'ХЭС (2)'!O21</f>
        <v>0</v>
      </c>
    </row>
    <row r="16" spans="1:15" ht="15.75">
      <c r="A16" s="4" t="s">
        <v>12</v>
      </c>
      <c r="B16" s="7">
        <f>'Ам.ЭС (2)'!B22+'ПЭС (2)'!B22+'ХЭС (2)'!B22</f>
        <v>0</v>
      </c>
      <c r="C16" s="7">
        <f>'Ам.ЭС (2)'!C22+'ПЭС (2)'!C22+'ХЭС (2)'!C22</f>
        <v>0</v>
      </c>
      <c r="D16" s="7">
        <f>'Ам.ЭС (2)'!D22+'ПЭС (2)'!D22+'ХЭС (2)'!D22</f>
        <v>0</v>
      </c>
      <c r="E16" s="7">
        <f>'Ам.ЭС (2)'!E22+'ПЭС (2)'!E22+'ХЭС (2)'!E22</f>
        <v>0</v>
      </c>
      <c r="F16" s="7">
        <f>'Ам.ЭС (2)'!F22+'ПЭС (2)'!F22+'ХЭС (2)'!F22</f>
        <v>0</v>
      </c>
      <c r="G16" s="7">
        <f>'Ам.ЭС (2)'!G22+'ПЭС (2)'!G22+'ХЭС (2)'!G22+'ЭС ЕАО (2)'!G22+'ЮЯЭС (2)'!G22</f>
        <v>0</v>
      </c>
      <c r="H16" s="7">
        <f>'Ам.ЭС (2)'!H22+'ПЭС (2)'!H22+'ХЭС (2)'!H22+'ЭС ЕАО (2)'!H22+'ЮЯЭС (2)'!H22</f>
        <v>0</v>
      </c>
      <c r="I16" s="7">
        <f>'Ам.ЭС (2)'!I22+'ПЭС (2)'!I22+'ХЭС (2)'!I22+'ЭС ЕАО (2)'!I22+'ЮЯЭС (2)'!I22</f>
        <v>0</v>
      </c>
      <c r="J16" s="7">
        <f>'Ам.ЭС (2)'!J22+'ПЭС (2)'!J22+'ХЭС (2)'!J22+'ЭС ЕАО (2)'!J22+'ЮЯЭС (2)'!J22</f>
        <v>0</v>
      </c>
      <c r="K16" s="7">
        <f>'Ам.ЭС (2)'!K22+'ПЭС (2)'!K22+'ХЭС (2)'!K22+'ЭС ЕАО (2)'!K22+'ЮЯЭС (2)'!K22</f>
        <v>0</v>
      </c>
      <c r="L16" s="7">
        <f>'Ам.ЭС (2)'!L22+'ПЭС (2)'!L22+'ХЭС (2)'!L22</f>
        <v>0</v>
      </c>
      <c r="M16" s="7">
        <f>'Ам.ЭС (2)'!M22+'ПЭС (2)'!M22+'ХЭС (2)'!M22</f>
        <v>0</v>
      </c>
      <c r="N16" s="7">
        <f>'Ам.ЭС (2)'!N22+'ПЭС (2)'!N22+'ХЭС (2)'!N22+'ЮЯЭС (2)'!N22</f>
        <v>0</v>
      </c>
      <c r="O16" s="7">
        <f>'Ам.ЭС (2)'!O22+'ПЭС (2)'!O22+'ХЭС (2)'!O22</f>
        <v>0</v>
      </c>
    </row>
    <row r="17" spans="1:15" ht="38.25">
      <c r="A17" s="5" t="s">
        <v>13</v>
      </c>
      <c r="B17" s="6">
        <f>SUM(B5:B16)</f>
        <v>0</v>
      </c>
      <c r="C17" s="6">
        <f aca="true" t="shared" si="0" ref="C17:O17">SUM(C5:C16)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347</v>
      </c>
      <c r="H17" s="6">
        <f t="shared" si="0"/>
        <v>75</v>
      </c>
      <c r="I17" s="6">
        <f t="shared" si="0"/>
        <v>4162</v>
      </c>
      <c r="J17" s="6">
        <f t="shared" si="0"/>
        <v>3</v>
      </c>
      <c r="K17" s="6">
        <f t="shared" si="0"/>
        <v>93</v>
      </c>
      <c r="L17" s="6">
        <f t="shared" si="0"/>
        <v>0</v>
      </c>
      <c r="M17" s="6">
        <f t="shared" si="0"/>
        <v>0</v>
      </c>
      <c r="N17" s="6">
        <f t="shared" si="0"/>
        <v>14</v>
      </c>
      <c r="O17" s="6">
        <f t="shared" si="0"/>
        <v>1</v>
      </c>
    </row>
    <row r="19" spans="1:15" ht="15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1" spans="1:15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</sheetData>
  <sheetProtection password="8639" sheet="1" objects="1" scenarios="1" selectLockedCells="1"/>
  <mergeCells count="5">
    <mergeCell ref="A21:O21"/>
    <mergeCell ref="A2:A3"/>
    <mergeCell ref="B2:O2"/>
    <mergeCell ref="I1:O1"/>
    <mergeCell ref="A19:O1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Normal="50" zoomScaleSheetLayoutView="100" zoomScalePageLayoutView="0" workbookViewId="0" topLeftCell="A1">
      <selection activeCell="L19" sqref="L19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73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110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>
        <v>0</v>
      </c>
      <c r="C11" s="35">
        <v>0</v>
      </c>
      <c r="D11" s="35">
        <v>0</v>
      </c>
      <c r="E11" s="35">
        <v>0</v>
      </c>
      <c r="F11" s="35">
        <v>0</v>
      </c>
      <c r="G11" s="35">
        <v>2</v>
      </c>
      <c r="H11" s="35">
        <v>0</v>
      </c>
      <c r="I11" s="35">
        <v>15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0">
        <v>0</v>
      </c>
    </row>
    <row r="12" spans="1:15" s="15" customFormat="1" ht="18" customHeight="1">
      <c r="A12" s="14" t="s">
        <v>35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1</v>
      </c>
      <c r="H12" s="38">
        <v>0</v>
      </c>
      <c r="I12" s="38">
        <v>21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41">
        <v>0</v>
      </c>
    </row>
    <row r="13" spans="1:15" s="15" customFormat="1" ht="18" customHeight="1">
      <c r="A13" s="14" t="s">
        <v>36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6</v>
      </c>
      <c r="H13" s="38">
        <v>0</v>
      </c>
      <c r="I13" s="38">
        <v>39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41">
        <v>0</v>
      </c>
    </row>
    <row r="14" spans="1:15" s="15" customFormat="1" ht="18" customHeight="1">
      <c r="A14" s="16" t="s">
        <v>37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30</v>
      </c>
      <c r="H14" s="38">
        <v>0</v>
      </c>
      <c r="I14" s="38">
        <v>127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41">
        <v>0</v>
      </c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11</v>
      </c>
      <c r="H15" s="13">
        <v>0</v>
      </c>
      <c r="I15" s="13">
        <v>140</v>
      </c>
      <c r="J15" s="13"/>
      <c r="K15" s="13">
        <v>0</v>
      </c>
      <c r="L15" s="13"/>
      <c r="M15" s="13"/>
      <c r="N15" s="13"/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11</v>
      </c>
      <c r="H16" s="13">
        <v>0</v>
      </c>
      <c r="I16" s="13">
        <v>113</v>
      </c>
      <c r="J16" s="13"/>
      <c r="K16" s="13">
        <v>1</v>
      </c>
      <c r="L16" s="13"/>
      <c r="M16" s="13"/>
      <c r="N16" s="13"/>
      <c r="O16" s="13"/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19</v>
      </c>
      <c r="H17" s="13">
        <v>2</v>
      </c>
      <c r="I17" s="13">
        <v>216</v>
      </c>
      <c r="J17" s="13"/>
      <c r="K17" s="13">
        <v>0</v>
      </c>
      <c r="L17" s="13"/>
      <c r="M17" s="13"/>
      <c r="N17" s="13"/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15</v>
      </c>
      <c r="H18" s="13">
        <v>1</v>
      </c>
      <c r="I18" s="13">
        <v>91</v>
      </c>
      <c r="J18" s="13"/>
      <c r="K18" s="13">
        <v>2</v>
      </c>
      <c r="L18" s="13"/>
      <c r="M18" s="13"/>
      <c r="N18" s="13"/>
      <c r="O18" s="13"/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4</v>
      </c>
      <c r="H19" s="13">
        <v>0</v>
      </c>
      <c r="I19" s="13">
        <v>90</v>
      </c>
      <c r="J19" s="13"/>
      <c r="K19" s="13">
        <v>0</v>
      </c>
      <c r="L19" s="13"/>
      <c r="M19" s="13"/>
      <c r="N19" s="13"/>
      <c r="O19" s="13"/>
    </row>
    <row r="20" spans="1:15" s="15" customFormat="1" ht="18" customHeight="1">
      <c r="A20" s="16" t="s">
        <v>43</v>
      </c>
      <c r="B20" s="13"/>
      <c r="C20" s="13"/>
      <c r="D20" s="13"/>
      <c r="E20" s="13"/>
      <c r="F20" s="13"/>
      <c r="G20" s="13">
        <v>2</v>
      </c>
      <c r="H20" s="13">
        <v>0</v>
      </c>
      <c r="I20" s="13">
        <v>40</v>
      </c>
      <c r="J20" s="13"/>
      <c r="K20" s="13">
        <v>1</v>
      </c>
      <c r="L20" s="13"/>
      <c r="M20" s="13"/>
      <c r="N20" s="13"/>
      <c r="O20" s="13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1</v>
      </c>
      <c r="H21" s="13">
        <v>0</v>
      </c>
      <c r="I21" s="13">
        <v>24</v>
      </c>
      <c r="J21" s="13"/>
      <c r="K21" s="13">
        <v>1</v>
      </c>
      <c r="L21" s="13"/>
      <c r="M21" s="13"/>
      <c r="N21" s="13"/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102</v>
      </c>
      <c r="H23" s="27">
        <f t="shared" si="0"/>
        <v>3</v>
      </c>
      <c r="I23" s="27">
        <f t="shared" si="0"/>
        <v>916</v>
      </c>
      <c r="J23" s="27">
        <f t="shared" si="0"/>
        <v>0</v>
      </c>
      <c r="K23" s="27">
        <f t="shared" si="0"/>
        <v>5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8.75" customHeight="1">
      <c r="A25" s="89" t="s">
        <v>72</v>
      </c>
      <c r="B25" s="89"/>
      <c r="C25" s="89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</row>
    <row r="26" spans="1:15" ht="20.25" customHeight="1">
      <c r="A26" s="31"/>
      <c r="B26" s="32"/>
      <c r="C26" s="32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</row>
    <row r="27" spans="1:15" ht="15.75" customHeight="1">
      <c r="A27" s="89" t="s">
        <v>69</v>
      </c>
      <c r="B27" s="89"/>
      <c r="C27" s="89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O21" sqref="O21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74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110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/>
      <c r="C11" s="35"/>
      <c r="D11" s="35"/>
      <c r="E11" s="35"/>
      <c r="F11" s="35"/>
      <c r="G11" s="35">
        <v>3</v>
      </c>
      <c r="H11" s="35">
        <v>6</v>
      </c>
      <c r="I11" s="35">
        <v>90</v>
      </c>
      <c r="J11" s="35"/>
      <c r="K11" s="35">
        <v>6</v>
      </c>
      <c r="L11" s="35"/>
      <c r="M11" s="35"/>
      <c r="N11" s="35"/>
      <c r="O11" s="36"/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38">
        <v>1</v>
      </c>
      <c r="H12" s="38">
        <v>2</v>
      </c>
      <c r="I12" s="38">
        <v>79</v>
      </c>
      <c r="J12" s="38"/>
      <c r="K12" s="38">
        <v>6</v>
      </c>
      <c r="L12" s="38"/>
      <c r="M12" s="38"/>
      <c r="N12" s="38"/>
      <c r="O12" s="39"/>
    </row>
    <row r="13" spans="1:15" s="15" customFormat="1" ht="18" customHeight="1">
      <c r="A13" s="14" t="s">
        <v>36</v>
      </c>
      <c r="B13" s="37"/>
      <c r="C13" s="38"/>
      <c r="D13" s="38"/>
      <c r="E13" s="38"/>
      <c r="F13" s="38"/>
      <c r="G13" s="38">
        <v>12</v>
      </c>
      <c r="H13" s="38">
        <v>2</v>
      </c>
      <c r="I13" s="38">
        <v>144</v>
      </c>
      <c r="J13" s="38"/>
      <c r="K13" s="38">
        <v>3</v>
      </c>
      <c r="L13" s="38"/>
      <c r="M13" s="38"/>
      <c r="N13" s="38"/>
      <c r="O13" s="39"/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38">
        <v>17</v>
      </c>
      <c r="H14" s="38">
        <v>1</v>
      </c>
      <c r="I14" s="38">
        <v>159</v>
      </c>
      <c r="J14" s="38"/>
      <c r="K14" s="38">
        <v>7</v>
      </c>
      <c r="L14" s="38"/>
      <c r="M14" s="38"/>
      <c r="N14" s="38"/>
      <c r="O14" s="39"/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15</v>
      </c>
      <c r="H15" s="13">
        <v>6</v>
      </c>
      <c r="I15" s="13">
        <v>261</v>
      </c>
      <c r="J15" s="13">
        <v>1</v>
      </c>
      <c r="K15" s="13">
        <v>13</v>
      </c>
      <c r="L15" s="13"/>
      <c r="M15" s="13"/>
      <c r="N15" s="13"/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9</v>
      </c>
      <c r="H16" s="13">
        <v>7</v>
      </c>
      <c r="I16" s="13">
        <v>282</v>
      </c>
      <c r="J16" s="13"/>
      <c r="K16" s="13">
        <v>4</v>
      </c>
      <c r="L16" s="13"/>
      <c r="M16" s="13"/>
      <c r="N16" s="13">
        <v>1</v>
      </c>
      <c r="O16" s="13"/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19</v>
      </c>
      <c r="H17" s="13">
        <v>6</v>
      </c>
      <c r="I17" s="13">
        <v>334</v>
      </c>
      <c r="J17" s="13"/>
      <c r="K17" s="13">
        <v>4</v>
      </c>
      <c r="L17" s="13"/>
      <c r="M17" s="13"/>
      <c r="N17" s="13">
        <v>1</v>
      </c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23</v>
      </c>
      <c r="H18" s="13">
        <v>10</v>
      </c>
      <c r="I18" s="13">
        <v>429</v>
      </c>
      <c r="J18" s="13"/>
      <c r="K18" s="13">
        <v>13</v>
      </c>
      <c r="L18" s="13"/>
      <c r="M18" s="13"/>
      <c r="N18" s="13">
        <v>1</v>
      </c>
      <c r="O18" s="13"/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11</v>
      </c>
      <c r="H19" s="13">
        <v>5</v>
      </c>
      <c r="I19" s="13">
        <v>263</v>
      </c>
      <c r="J19" s="13"/>
      <c r="K19" s="13">
        <v>7</v>
      </c>
      <c r="L19" s="13"/>
      <c r="M19" s="13"/>
      <c r="N19" s="13">
        <v>1</v>
      </c>
      <c r="O19" s="13"/>
    </row>
    <row r="20" spans="1:23" s="15" customFormat="1" ht="18" customHeight="1">
      <c r="A20" s="16" t="s">
        <v>43</v>
      </c>
      <c r="B20" s="13"/>
      <c r="C20" s="13"/>
      <c r="D20" s="13"/>
      <c r="E20" s="13"/>
      <c r="F20" s="13"/>
      <c r="G20" s="13">
        <v>9</v>
      </c>
      <c r="H20" s="13">
        <v>8</v>
      </c>
      <c r="I20" s="13">
        <v>205</v>
      </c>
      <c r="J20" s="13"/>
      <c r="K20" s="13">
        <v>6</v>
      </c>
      <c r="L20" s="13"/>
      <c r="M20" s="13"/>
      <c r="N20" s="13"/>
      <c r="O20" s="13"/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9</v>
      </c>
      <c r="H21" s="13">
        <v>8</v>
      </c>
      <c r="I21" s="13">
        <v>143</v>
      </c>
      <c r="J21" s="13"/>
      <c r="K21" s="13">
        <v>8</v>
      </c>
      <c r="L21" s="13"/>
      <c r="M21" s="13"/>
      <c r="N21" s="13">
        <v>2</v>
      </c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128</v>
      </c>
      <c r="H23" s="27">
        <f t="shared" si="0"/>
        <v>61</v>
      </c>
      <c r="I23" s="27">
        <f t="shared" si="0"/>
        <v>2389</v>
      </c>
      <c r="J23" s="27">
        <f t="shared" si="0"/>
        <v>1</v>
      </c>
      <c r="K23" s="27">
        <f t="shared" si="0"/>
        <v>77</v>
      </c>
      <c r="L23" s="27">
        <f t="shared" si="0"/>
        <v>0</v>
      </c>
      <c r="M23" s="27">
        <f t="shared" si="0"/>
        <v>0</v>
      </c>
      <c r="N23" s="27">
        <f t="shared" si="0"/>
        <v>6</v>
      </c>
      <c r="O23" s="27">
        <f t="shared" si="0"/>
        <v>0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1.25" customHeight="1">
      <c r="A25" s="89" t="s">
        <v>71</v>
      </c>
      <c r="B25" s="89"/>
      <c r="C25" s="89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89" t="s">
        <v>69</v>
      </c>
      <c r="B27" s="89"/>
      <c r="C27" s="89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A28:H28"/>
    <mergeCell ref="A25:O25"/>
    <mergeCell ref="A27:O27"/>
    <mergeCell ref="K7:K10"/>
    <mergeCell ref="L7:L10"/>
    <mergeCell ref="O7:O10"/>
    <mergeCell ref="A24:O24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C7:C10"/>
    <mergeCell ref="N7:N10"/>
    <mergeCell ref="A6:A10"/>
    <mergeCell ref="E7:E10"/>
    <mergeCell ref="I7:I10"/>
    <mergeCell ref="F7:F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eksp_sntb</dc:creator>
  <cp:keywords/>
  <dc:description/>
  <cp:lastModifiedBy>Бревников Сергей Семенович</cp:lastModifiedBy>
  <cp:lastPrinted>2019-06-24T01:37:36Z</cp:lastPrinted>
  <dcterms:created xsi:type="dcterms:W3CDTF">2010-11-15T14:28:18Z</dcterms:created>
  <dcterms:modified xsi:type="dcterms:W3CDTF">2020-01-23T01:44:07Z</dcterms:modified>
  <cp:category/>
  <cp:version/>
  <cp:contentType/>
  <cp:contentStatus/>
</cp:coreProperties>
</file>