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60" windowWidth="9630" windowHeight="1062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'Ам.ЭС'!$A$1:$Z$29</definedName>
    <definedName name="_xlnm.Print_Area" localSheetId="0">'ДРСК'!$A$1:$Z$33</definedName>
    <definedName name="_xlnm.Print_Area" localSheetId="2">'ПЭС'!$A$1:$Z$32</definedName>
    <definedName name="_xlnm.Print_Area" localSheetId="8">'ПЭС (2)'!$A$1:$O$28</definedName>
    <definedName name="_xlnm.Print_Area" localSheetId="3">'ХЭС '!$A$1:$Z$29</definedName>
    <definedName name="_xlnm.Print_Area" localSheetId="4">'ЭС ЕАО'!$A$1:$Z$29</definedName>
    <definedName name="_xlnm.Print_Area" localSheetId="10">'ЭС ЕАО (2)'!$A$1:$O$28</definedName>
    <definedName name="_xlnm.Print_Area" localSheetId="5">'ЮЯЭС'!$A$1:$Z$29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<sst xmlns="http://schemas.openxmlformats.org/spreadsheetml/2006/main" count="580" uniqueCount="112">
  <si>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</si>
  <si>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</si>
  <si>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</si>
  <si>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</si>
  <si>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</si>
  <si>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</si>
  <si>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</si>
  <si>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</si>
  <si>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</si>
  <si>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</si>
  <si>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</si>
  <si>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</si>
  <si>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</si>
  <si>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</si>
  <si>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</si>
  <si>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</si>
  <si>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</si>
  <si>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</si>
  <si>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</si>
  <si>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</si>
  <si>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</si>
  <si>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</si>
  <si>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</si>
  <si>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</si>
  <si>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</si>
  <si>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</si>
  <si>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</si>
  <si>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</si>
  <si>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</si>
  <si>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</si>
  <si>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</si>
  <si>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</si>
  <si>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</si>
  <si>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</si>
  <si>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</si>
  <si>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</si>
  <si>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</si>
  <si>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</si>
  <si>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</si>
  <si>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</si>
  <si>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</si>
  <si>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</si>
  <si>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</si>
  <si>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</si>
  <si>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</si>
  <si>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</si>
  <si>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Примечание: </t>
  </si>
  <si>
    <t>Новиков Е.Л.</t>
  </si>
  <si>
    <t>33-15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</si>
  <si>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</si>
  <si>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</si>
  <si>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</si>
  <si>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</si>
  <si>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</si>
  <si>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</si>
  <si>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</si>
  <si>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</si>
  <si>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</si>
  <si>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</si>
  <si>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</si>
  <si>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</si>
  <si>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</si>
  <si>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</si>
  <si>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</si>
  <si>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</si>
  <si>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</si>
  <si>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</si>
  <si>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</si>
  <si>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</si>
  <si>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Лицо, ответственное за предоставление сведений _______________________________________________/ /</t>
  </si>
  <si>
    <t xml:space="preserve">                                     Руководитель организации            __________________________________________/ /                                       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</si>
  <si>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</si>
  <si>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</si>
  <si>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филиале АО "ДРСК" Амурские ЭС</t>
  </si>
  <si>
    <t>Отчет об авариях в филиале АО "ДРСК" Приморские ЭС</t>
  </si>
  <si>
    <t>Отчет об авариях в филиале АО "ДРСК" Южно-Якутские ЭС</t>
  </si>
  <si>
    <t>Отчет об авариях в филиала АО "ДРСК" ЭС Еврейской АО</t>
  </si>
  <si>
    <t>Отчет об авариях в филиале АО "ДРСК" Хабаровские ЭС</t>
  </si>
  <si>
    <t>ОТЧЕТ ОБ АВАРИЯХ В ЭЛЕКТРОЭНЕРГЕТИКЕ</t>
  </si>
  <si>
    <t>Наименование организации:</t>
  </si>
  <si>
    <t>АО «ДРСК»</t>
  </si>
  <si>
    <t>Отчетный период:</t>
  </si>
  <si>
    <t xml:space="preserve">Январь - </t>
  </si>
  <si>
    <t>Таблица 1. Общее количество аварий</t>
  </si>
  <si>
    <t xml:space="preserve">
Отчетный месяц</t>
  </si>
  <si>
    <t>Всего аварий</t>
  </si>
  <si>
    <t>Учетные признаки аварий 
1.1-1.13</t>
  </si>
  <si>
    <t>Учетные признаки аварий
 2.1-2.10</t>
  </si>
  <si>
    <t>с повреждением оборудования</t>
  </si>
  <si>
    <t>коды организационных причин</t>
  </si>
  <si>
    <t>с ошибками персонала</t>
  </si>
  <si>
    <t>из-за недостатков эксплуатации</t>
  </si>
  <si>
    <t>3.4.1</t>
  </si>
  <si>
    <t>3.4.2</t>
  </si>
  <si>
    <t>3.4.3</t>
  </si>
  <si>
    <t>3.4.4</t>
  </si>
  <si>
    <t>3.4.5</t>
  </si>
  <si>
    <t>3.4.6</t>
  </si>
  <si>
    <t>3.4.7</t>
  </si>
  <si>
    <t>3.4.7.1</t>
  </si>
  <si>
    <t>3.4.7.2</t>
  </si>
  <si>
    <t>3.4.7.3</t>
  </si>
  <si>
    <t>3.4.7.4</t>
  </si>
  <si>
    <t>ФАО «Амурские ЭС»</t>
  </si>
  <si>
    <t>ФАО «Приморские ЭС»</t>
  </si>
  <si>
    <t>ФАО «Хабаровские ЭС»</t>
  </si>
  <si>
    <t>ФАО «ЭС Еврейской АО»</t>
  </si>
  <si>
    <t>ФАО «Южно-Якутские ЭС»</t>
  </si>
  <si>
    <t>2018 г</t>
  </si>
  <si>
    <t>Отчётный период январь - декабрь 2018 года</t>
  </si>
  <si>
    <t>Отчётный период январь - декабрь  2018 года</t>
  </si>
  <si>
    <t>Отчётный период январь -декабрь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</si>
</sst>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center" vertical="center" textRotation="90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49" fontId="6" fillId="3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right" vertical="center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34" borderId="22" xfId="0" applyNumberFormat="1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5" fillId="34" borderId="25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O34" sqref="O34"/>
    </sheetView>
  </sheetViews>
  <sheetFormatPr defaultColWidth="9.00390625" defaultRowHeight="12.75"/>
  <cols>
    <col min="1" max="1" width="11.75390625" style="0" customWidth="1"/>
    <col min="2" max="2" width="10.125" style="0" customWidth="1"/>
    <col min="3" max="3" width="6.625" style="0" customWidth="1"/>
    <col min="4" max="4" width="8.25390625" style="0" customWidth="1"/>
    <col min="5" max="5" width="6.00390625" style="0" customWidth="1"/>
    <col min="6" max="6" width="5.625" style="0" customWidth="1"/>
    <col min="7" max="7" width="5.375" style="0" customWidth="1"/>
    <col min="8" max="8" width="5.00390625" style="0" customWidth="1"/>
    <col min="9" max="9" width="3.75390625" style="0" customWidth="1"/>
    <col min="10" max="10" width="5.625" style="0" customWidth="1"/>
    <col min="11" max="11" width="6.25390625" style="0" customWidth="1"/>
    <col min="12" max="12" width="6.625" style="0" customWidth="1"/>
    <col min="13" max="14" width="5.375" style="0" customWidth="1"/>
    <col min="15" max="15" width="7.625" style="0" customWidth="1"/>
    <col min="16" max="16" width="8.625" style="0" customWidth="1"/>
    <col min="17" max="17" width="7.75390625" style="0" customWidth="1"/>
    <col min="18" max="18" width="6.375" style="0" customWidth="1"/>
    <col min="19" max="20" width="6.625" style="0" customWidth="1"/>
    <col min="21" max="21" width="6.125" style="0" customWidth="1"/>
    <col min="22" max="22" width="7.125" style="0" customWidth="1"/>
    <col min="23" max="23" width="5.875" style="0" customWidth="1"/>
    <col min="24" max="24" width="6.25390625" style="0" customWidth="1"/>
    <col min="25" max="25" width="5.375" style="0" customWidth="1"/>
    <col min="26" max="26" width="6.125" style="0" customWidth="1"/>
  </cols>
  <sheetData>
    <row r="1" spans="1:26" ht="38.25" customHeight="1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2.75" customHeight="1">
      <c r="A2" s="59" t="s">
        <v>79</v>
      </c>
      <c r="B2" s="59"/>
      <c r="C2" s="59"/>
      <c r="D2" s="59"/>
      <c r="E2" s="59"/>
      <c r="F2" s="59"/>
      <c r="G2" s="59"/>
      <c r="H2" s="60" t="s">
        <v>80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61" t="s">
        <v>82</v>
      </c>
      <c r="I3" s="61"/>
      <c r="J3" s="62" t="s">
        <v>45</v>
      </c>
      <c r="K3" s="62"/>
      <c r="L3" s="62"/>
      <c r="M3" s="69" t="s">
        <v>108</v>
      </c>
      <c r="N3" s="60"/>
      <c r="O3" s="60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9.5" customHeight="1">
      <c r="A5" s="85" t="s">
        <v>84</v>
      </c>
      <c r="B5" s="63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</row>
    <row r="6" spans="1:26" ht="12.75" customHeight="1">
      <c r="A6" s="86"/>
      <c r="B6" s="88" t="s">
        <v>85</v>
      </c>
      <c r="C6" s="72" t="s">
        <v>86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2" t="s">
        <v>87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12.75" customHeight="1">
      <c r="A7" s="86"/>
      <c r="B7" s="89"/>
      <c r="C7" s="76" t="s">
        <v>14</v>
      </c>
      <c r="D7" s="66" t="s">
        <v>33</v>
      </c>
      <c r="E7" s="67"/>
      <c r="F7" s="67"/>
      <c r="G7" s="67"/>
      <c r="H7" s="67"/>
      <c r="I7" s="67"/>
      <c r="J7" s="67"/>
      <c r="K7" s="67"/>
      <c r="L7" s="67"/>
      <c r="M7" s="67"/>
      <c r="N7" s="68"/>
      <c r="O7" s="76" t="s">
        <v>14</v>
      </c>
      <c r="P7" s="66" t="s">
        <v>33</v>
      </c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ht="19.5" customHeight="1">
      <c r="A8" s="86"/>
      <c r="B8" s="89"/>
      <c r="C8" s="77"/>
      <c r="D8" s="76" t="s">
        <v>88</v>
      </c>
      <c r="E8" s="91" t="s">
        <v>89</v>
      </c>
      <c r="F8" s="92"/>
      <c r="G8" s="92"/>
      <c r="H8" s="92"/>
      <c r="I8" s="92"/>
      <c r="J8" s="92"/>
      <c r="K8" s="92"/>
      <c r="L8" s="92"/>
      <c r="M8" s="92"/>
      <c r="N8" s="93"/>
      <c r="O8" s="77"/>
      <c r="P8" s="76" t="s">
        <v>88</v>
      </c>
      <c r="Q8" s="72" t="s">
        <v>89</v>
      </c>
      <c r="R8" s="73"/>
      <c r="S8" s="73"/>
      <c r="T8" s="73"/>
      <c r="U8" s="73"/>
      <c r="V8" s="73"/>
      <c r="W8" s="73"/>
      <c r="X8" s="73"/>
      <c r="Y8" s="73"/>
      <c r="Z8" s="74"/>
    </row>
    <row r="9" spans="1:26" ht="21.75" customHeight="1">
      <c r="A9" s="86"/>
      <c r="B9" s="89"/>
      <c r="C9" s="77"/>
      <c r="D9" s="77"/>
      <c r="E9" s="72" t="s">
        <v>90</v>
      </c>
      <c r="F9" s="73"/>
      <c r="G9" s="73"/>
      <c r="H9" s="73"/>
      <c r="I9" s="74"/>
      <c r="J9" s="72" t="s">
        <v>91</v>
      </c>
      <c r="K9" s="73"/>
      <c r="L9" s="73"/>
      <c r="M9" s="73"/>
      <c r="N9" s="74"/>
      <c r="O9" s="77"/>
      <c r="P9" s="77"/>
      <c r="Q9" s="72" t="s">
        <v>90</v>
      </c>
      <c r="R9" s="73"/>
      <c r="S9" s="73"/>
      <c r="T9" s="73"/>
      <c r="U9" s="74"/>
      <c r="V9" s="72" t="s">
        <v>91</v>
      </c>
      <c r="W9" s="73"/>
      <c r="X9" s="73"/>
      <c r="Y9" s="73"/>
      <c r="Z9" s="74"/>
    </row>
    <row r="10" spans="1:26" ht="21.75" customHeight="1">
      <c r="A10" s="86"/>
      <c r="B10" s="89"/>
      <c r="C10" s="77"/>
      <c r="D10" s="77"/>
      <c r="E10" s="70" t="s">
        <v>92</v>
      </c>
      <c r="F10" s="70" t="s">
        <v>93</v>
      </c>
      <c r="G10" s="70" t="s">
        <v>94</v>
      </c>
      <c r="H10" s="70" t="s">
        <v>95</v>
      </c>
      <c r="I10" s="70" t="s">
        <v>96</v>
      </c>
      <c r="J10" s="70" t="s">
        <v>97</v>
      </c>
      <c r="K10" s="81" t="s">
        <v>98</v>
      </c>
      <c r="L10" s="82"/>
      <c r="M10" s="82"/>
      <c r="N10" s="83"/>
      <c r="O10" s="77"/>
      <c r="P10" s="77"/>
      <c r="Q10" s="70" t="s">
        <v>92</v>
      </c>
      <c r="R10" s="70" t="s">
        <v>93</v>
      </c>
      <c r="S10" s="70" t="s">
        <v>94</v>
      </c>
      <c r="T10" s="70" t="s">
        <v>95</v>
      </c>
      <c r="U10" s="70" t="s">
        <v>96</v>
      </c>
      <c r="V10" s="70" t="s">
        <v>97</v>
      </c>
      <c r="W10" s="81" t="s">
        <v>98</v>
      </c>
      <c r="X10" s="82"/>
      <c r="Y10" s="82"/>
      <c r="Z10" s="83"/>
    </row>
    <row r="11" spans="1:26" ht="21" customHeight="1">
      <c r="A11" s="87"/>
      <c r="B11" s="90"/>
      <c r="C11" s="78"/>
      <c r="D11" s="78"/>
      <c r="E11" s="71"/>
      <c r="F11" s="71"/>
      <c r="G11" s="71"/>
      <c r="H11" s="71"/>
      <c r="I11" s="71"/>
      <c r="J11" s="71"/>
      <c r="K11" s="47" t="s">
        <v>99</v>
      </c>
      <c r="L11" s="47" t="s">
        <v>100</v>
      </c>
      <c r="M11" s="47" t="s">
        <v>101</v>
      </c>
      <c r="N11" s="47" t="s">
        <v>102</v>
      </c>
      <c r="O11" s="78"/>
      <c r="P11" s="78"/>
      <c r="Q11" s="71"/>
      <c r="R11" s="71"/>
      <c r="S11" s="71"/>
      <c r="T11" s="71"/>
      <c r="U11" s="71"/>
      <c r="V11" s="71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4">
        <f aca="true" t="shared" si="0" ref="B13:B24">SUM(C13,O13)</f>
        <v>138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>
        <f>(('Ам.ЭС'!O13+ПЭС!O13+'ХЭС '!O13+'ЭС ЕАО'!O13+ЮЯЭС!O13))</f>
        <v>138</v>
      </c>
      <c r="P13" s="55">
        <f>(('Ам.ЭС'!P13+ПЭС!P13+'ХЭС '!P13+'ЭС ЕАО'!P13+ЮЯЭС!P13))</f>
        <v>82</v>
      </c>
      <c r="Q13" s="55">
        <f>(('Ам.ЭС'!Q13+ПЭС!Q13+'ХЭС '!Q13+'ЭС ЕАО'!Q13+ЮЯЭС!Q13))</f>
        <v>0</v>
      </c>
      <c r="R13" s="55">
        <f>(('Ам.ЭС'!R13+ПЭС!R13+'ХЭС '!R13+'ЭС ЕАО'!R13+ЮЯЭС!R13))</f>
        <v>0</v>
      </c>
      <c r="S13" s="55">
        <f>(('Ам.ЭС'!S13+ПЭС!S13+'ХЭС '!S13+'ЭС ЕАО'!S13+ЮЯЭС!S13))</f>
        <v>0</v>
      </c>
      <c r="T13" s="55">
        <f>(('Ам.ЭС'!T13+ПЭС!T13+'ХЭС '!T13+'ЭС ЕАО'!T13+ЮЯЭС!T13))</f>
        <v>0</v>
      </c>
      <c r="U13" s="55">
        <f>(('Ам.ЭС'!U13+ПЭС!U13+'ХЭС '!U13+'ЭС ЕАО'!U13+ЮЯЭС!U13))</f>
        <v>0</v>
      </c>
      <c r="V13" s="55">
        <f>(('Ам.ЭС'!V13+ПЭС!V13+'ХЭС '!V13+'ЭС ЕАО'!V13+ЮЯЭС!V13))</f>
        <v>0</v>
      </c>
      <c r="W13" s="55">
        <f>(('Ам.ЭС'!W13+ПЭС!W13+'ХЭС '!W13+'ЭС ЕАО'!W13+ЮЯЭС!W13))</f>
        <v>1</v>
      </c>
      <c r="X13" s="55">
        <f>(('Ам.ЭС'!X13+ПЭС!X13+'ХЭС '!X13+'ЭС ЕАО'!X13+ЮЯЭС!X13))</f>
        <v>5</v>
      </c>
      <c r="Y13" s="55">
        <f>(('Ам.ЭС'!Y13+ПЭС!Y13+'ХЭС '!Y13+'ЭС ЕАО'!Y13+ЮЯЭС!Y13))</f>
        <v>28</v>
      </c>
      <c r="Z13" s="55">
        <f>(('Ам.ЭС'!Z13+ПЭС!Z13+'ХЭС '!Z13+'ЭС ЕАО'!Z13+ЮЯЭС!Z13))</f>
        <v>3</v>
      </c>
    </row>
    <row r="14" spans="1:26" ht="18" customHeight="1">
      <c r="A14" s="50" t="s">
        <v>3</v>
      </c>
      <c r="B14" s="54">
        <f t="shared" si="0"/>
        <v>105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>(('Ам.ЭС'!O14+ПЭС!O14+'ХЭС '!O14+'ЭС ЕАО'!O14+ЮЯЭС!O14))</f>
        <v>105</v>
      </c>
      <c r="P14" s="55">
        <f>(('Ам.ЭС'!P14+ПЭС!P14+'ХЭС '!P14+'ЭС ЕАО'!P14+ЮЯЭС!P14))</f>
        <v>61</v>
      </c>
      <c r="Q14" s="55">
        <f>(('Ам.ЭС'!Q14+ПЭС!Q14+'ХЭС '!Q14+'ЭС ЕАО'!Q14+ЮЯЭС!Q14))</f>
        <v>0</v>
      </c>
      <c r="R14" s="55">
        <f>(('Ам.ЭС'!R14+ПЭС!R14+'ХЭС '!R14+'ЭС ЕАО'!R14+ЮЯЭС!R14))</f>
        <v>0</v>
      </c>
      <c r="S14" s="55">
        <f>(('Ам.ЭС'!S14+ПЭС!S14+'ХЭС '!S14+'ЭС ЕАО'!S14+ЮЯЭС!S14))</f>
        <v>0</v>
      </c>
      <c r="T14" s="55">
        <f>(('Ам.ЭС'!T14+ПЭС!T14+'ХЭС '!T14+'ЭС ЕАО'!T14+ЮЯЭС!T14))</f>
        <v>0</v>
      </c>
      <c r="U14" s="55">
        <f>(('Ам.ЭС'!U14+ПЭС!U14+'ХЭС '!U14+'ЭС ЕАО'!U14+ЮЯЭС!U14))</f>
        <v>0</v>
      </c>
      <c r="V14" s="55">
        <f>(('Ам.ЭС'!V14+ПЭС!V14+'ХЭС '!V14+'ЭС ЕАО'!V14+ЮЯЭС!V14))</f>
        <v>0</v>
      </c>
      <c r="W14" s="55">
        <f>(('Ам.ЭС'!W14+ПЭС!W14+'ХЭС '!W14+'ЭС ЕАО'!W14+ЮЯЭС!W14))</f>
        <v>0</v>
      </c>
      <c r="X14" s="55">
        <f>(('Ам.ЭС'!X14+ПЭС!X14+'ХЭС '!X14+'ЭС ЕАО'!X14+ЮЯЭС!X14))</f>
        <v>2</v>
      </c>
      <c r="Y14" s="55">
        <f>(('Ам.ЭС'!Y14+ПЭС!Y14+'ХЭС '!Y14+'ЭС ЕАО'!Y14+ЮЯЭС!Y14))</f>
        <v>21</v>
      </c>
      <c r="Z14" s="55">
        <f>(('Ам.ЭС'!Z14+ПЭС!Z14+'ХЭС '!Z14+'ЭС ЕАО'!Z14+ЮЯЭС!Z14))</f>
        <v>5</v>
      </c>
    </row>
    <row r="15" spans="1:26" ht="18" customHeight="1">
      <c r="A15" s="50" t="s">
        <v>4</v>
      </c>
      <c r="B15" s="54">
        <f t="shared" si="0"/>
        <v>332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>(('Ам.ЭС'!O15+ПЭС!O15+'ХЭС '!O15+'ЭС ЕАО'!O15+ЮЯЭС!O15))</f>
        <v>332</v>
      </c>
      <c r="P15" s="55">
        <f>(('Ам.ЭС'!P15+ПЭС!P15+'ХЭС '!P15+'ЭС ЕАО'!P15+ЮЯЭС!P15))</f>
        <v>141</v>
      </c>
      <c r="Q15" s="55">
        <f>(('Ам.ЭС'!Q15+ПЭС!Q15+'ХЭС '!Q15+'ЭС ЕАО'!Q15+ЮЯЭС!Q15))</f>
        <v>0</v>
      </c>
      <c r="R15" s="55">
        <f>(('Ам.ЭС'!R15+ПЭС!R15+'ХЭС '!R15+'ЭС ЕАО'!R15+ЮЯЭС!R15))</f>
        <v>0</v>
      </c>
      <c r="S15" s="55">
        <f>(('Ам.ЭС'!S15+ПЭС!S15+'ХЭС '!S15+'ЭС ЕАО'!S15+ЮЯЭС!S15))</f>
        <v>1</v>
      </c>
      <c r="T15" s="55">
        <f>(('Ам.ЭС'!T15+ПЭС!T15+'ХЭС '!T15+'ЭС ЕАО'!T15+ЮЯЭС!T15))</f>
        <v>0</v>
      </c>
      <c r="U15" s="55">
        <f>(('Ам.ЭС'!U15+ПЭС!U15+'ХЭС '!U15+'ЭС ЕАО'!U15+ЮЯЭС!U15))</f>
        <v>0</v>
      </c>
      <c r="V15" s="55">
        <f>(('Ам.ЭС'!V15+ПЭС!V15+'ХЭС '!V15+'ЭС ЕАО'!V15+ЮЯЭС!V15))</f>
        <v>0</v>
      </c>
      <c r="W15" s="55">
        <f>(('Ам.ЭС'!W15+ПЭС!W15+'ХЭС '!W15+'ЭС ЕАО'!W15+ЮЯЭС!W15))</f>
        <v>1</v>
      </c>
      <c r="X15" s="55">
        <f>(('Ам.ЭС'!X15+ПЭС!X15+'ХЭС '!X15+'ЭС ЕАО'!X15+ЮЯЭС!X15))</f>
        <v>2</v>
      </c>
      <c r="Y15" s="55">
        <f>(('Ам.ЭС'!Y15+ПЭС!Y15+'ХЭС '!Y15+'ЭС ЕАО'!Y15+ЮЯЭС!Y15))</f>
        <v>19</v>
      </c>
      <c r="Z15" s="55">
        <f>(('Ам.ЭС'!Z15+ПЭС!Z15+'ХЭС '!Z15+'ЭС ЕАО'!Z15+ЮЯЭС!Z15))</f>
        <v>9</v>
      </c>
    </row>
    <row r="16" spans="1:26" ht="18" customHeight="1">
      <c r="A16" s="50" t="s">
        <v>5</v>
      </c>
      <c r="B16" s="54">
        <f t="shared" si="0"/>
        <v>368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>(('Ам.ЭС'!O16+ПЭС!O16+'ХЭС '!O16+'ЭС ЕАО'!O16+ЮЯЭС!O16))</f>
        <v>368</v>
      </c>
      <c r="P16" s="55">
        <f>(('Ам.ЭС'!P16+ПЭС!P16+'ХЭС '!P16+'ЭС ЕАО'!P16+ЮЯЭС!P16))</f>
        <v>155</v>
      </c>
      <c r="Q16" s="55">
        <f>(('Ам.ЭС'!Q16+ПЭС!Q16+'ХЭС '!Q16+'ЭС ЕАО'!Q16+ЮЯЭС!Q16))</f>
        <v>0</v>
      </c>
      <c r="R16" s="55">
        <f>(('Ам.ЭС'!R16+ПЭС!R16+'ХЭС '!R16+'ЭС ЕАО'!R16+ЮЯЭС!R16))</f>
        <v>0</v>
      </c>
      <c r="S16" s="55">
        <f>(('Ам.ЭС'!S16+ПЭС!S16+'ХЭС '!S16+'ЭС ЕАО'!S16+ЮЯЭС!S16))</f>
        <v>0</v>
      </c>
      <c r="T16" s="55">
        <f>(('Ам.ЭС'!T16+ПЭС!T16+'ХЭС '!T16+'ЭС ЕАО'!T16+ЮЯЭС!T16))</f>
        <v>0</v>
      </c>
      <c r="U16" s="55">
        <f>(('Ам.ЭС'!U16+ПЭС!U16+'ХЭС '!U16+'ЭС ЕАО'!U16+ЮЯЭС!U16))</f>
        <v>0</v>
      </c>
      <c r="V16" s="55">
        <f>(('Ам.ЭС'!V16+ПЭС!V16+'ХЭС '!V16+'ЭС ЕАО'!V16+ЮЯЭС!V16))</f>
        <v>0</v>
      </c>
      <c r="W16" s="55">
        <f>(('Ам.ЭС'!W16+ПЭС!W16+'ХЭС '!W16+'ЭС ЕАО'!W16+ЮЯЭС!W16))</f>
        <v>0</v>
      </c>
      <c r="X16" s="55">
        <f>(('Ам.ЭС'!X16+ПЭС!X16+'ХЭС '!X16+'ЭС ЕАО'!X16+ЮЯЭС!X16))</f>
        <v>1</v>
      </c>
      <c r="Y16" s="55">
        <f>(('Ам.ЭС'!Y16+ПЭС!Y16+'ХЭС '!Y16+'ЭС ЕАО'!Y16+ЮЯЭС!Y16))</f>
        <v>24</v>
      </c>
      <c r="Z16" s="55">
        <f>(('Ам.ЭС'!Z16+ПЭС!Z16+'ХЭС '!Z16+'ЭС ЕАО'!Z16+ЮЯЭС!Z16))</f>
        <v>10</v>
      </c>
    </row>
    <row r="17" spans="1:26" ht="18" customHeight="1">
      <c r="A17" s="50" t="s">
        <v>6</v>
      </c>
      <c r="B17" s="54">
        <f t="shared" si="0"/>
        <v>357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>(('Ам.ЭС'!O17+ПЭС!O17+'ХЭС '!O17+'ЭС ЕАО'!O17+ЮЯЭС!O17))</f>
        <v>357</v>
      </c>
      <c r="P17" s="55">
        <f>(('Ам.ЭС'!P17+ПЭС!P17+'ХЭС '!P17+'ЭС ЕАО'!P17+ЮЯЭС!P17))</f>
        <v>156</v>
      </c>
      <c r="Q17" s="55">
        <f>(('Ам.ЭС'!Q17+ПЭС!Q17+'ХЭС '!Q17+'ЭС ЕАО'!Q17+ЮЯЭС!Q17))</f>
        <v>0</v>
      </c>
      <c r="R17" s="55">
        <f>(('Ам.ЭС'!R17+ПЭС!R17+'ХЭС '!R17+'ЭС ЕАО'!R17+ЮЯЭС!R17))</f>
        <v>0</v>
      </c>
      <c r="S17" s="55">
        <f>(('Ам.ЭС'!S17+ПЭС!S17+'ХЭС '!S17+'ЭС ЕАО'!S17+ЮЯЭС!S17))</f>
        <v>0</v>
      </c>
      <c r="T17" s="55">
        <f>(('Ам.ЭС'!T17+ПЭС!T17+'ХЭС '!T17+'ЭС ЕАО'!T17+ЮЯЭС!T17))</f>
        <v>0</v>
      </c>
      <c r="U17" s="55">
        <f>(('Ам.ЭС'!U17+ПЭС!U17+'ХЭС '!U17+'ЭС ЕАО'!U17+ЮЯЭС!U17))</f>
        <v>0</v>
      </c>
      <c r="V17" s="55">
        <f>(('Ам.ЭС'!V17+ПЭС!V17+'ХЭС '!V17+'ЭС ЕАО'!V17+ЮЯЭС!V17))</f>
        <v>0</v>
      </c>
      <c r="W17" s="55">
        <f>(('Ам.ЭС'!W17+ПЭС!W17+'ХЭС '!W17+'ЭС ЕАО'!W17+ЮЯЭС!W17))</f>
        <v>0</v>
      </c>
      <c r="X17" s="55">
        <f>(('Ам.ЭС'!X17+ПЭС!X17+'ХЭС '!X17+'ЭС ЕАО'!X17+ЮЯЭС!X17))</f>
        <v>2</v>
      </c>
      <c r="Y17" s="55">
        <f>(('Ам.ЭС'!Y17+ПЭС!Y17+'ХЭС '!Y17+'ЭС ЕАО'!Y17+ЮЯЭС!Y17))</f>
        <v>24</v>
      </c>
      <c r="Z17" s="55">
        <f>(('Ам.ЭС'!Z17+ПЭС!Z17+'ХЭС '!Z17+'ЭС ЕАО'!Z17+ЮЯЭС!Z17))</f>
        <v>22</v>
      </c>
    </row>
    <row r="18" spans="1:26" ht="18" customHeight="1">
      <c r="A18" s="50" t="s">
        <v>7</v>
      </c>
      <c r="B18" s="54">
        <f t="shared" si="0"/>
        <v>456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f>(('Ам.ЭС'!O18+ПЭС!O18+'ХЭС '!O18+'ЭС ЕАО'!O18+ЮЯЭС!O18))</f>
        <v>456</v>
      </c>
      <c r="P18" s="55">
        <f>(('Ам.ЭС'!P18+ПЭС!P18+'ХЭС '!P18+'ЭС ЕАО'!P18+ЮЯЭС!P18))</f>
        <v>189</v>
      </c>
      <c r="Q18" s="55">
        <f>(('Ам.ЭС'!Q18+ПЭС!Q18+'ХЭС '!Q18+'ЭС ЕАО'!Q18+ЮЯЭС!Q18))</f>
        <v>0</v>
      </c>
      <c r="R18" s="55">
        <f>(('Ам.ЭС'!R18+ПЭС!R18+'ХЭС '!R18+'ЭС ЕАО'!R18+ЮЯЭС!R18))</f>
        <v>0</v>
      </c>
      <c r="S18" s="55">
        <f>(('Ам.ЭС'!S18+ПЭС!S18+'ХЭС '!S18+'ЭС ЕАО'!S18+ЮЯЭС!S18))</f>
        <v>0</v>
      </c>
      <c r="T18" s="55">
        <f>(('Ам.ЭС'!T18+ПЭС!T18+'ХЭС '!T18+'ЭС ЕАО'!T18+ЮЯЭС!T18))</f>
        <v>0</v>
      </c>
      <c r="U18" s="55">
        <f>(('Ам.ЭС'!U18+ПЭС!U18+'ХЭС '!U18+'ЭС ЕАО'!U18+ЮЯЭС!U18))</f>
        <v>0</v>
      </c>
      <c r="V18" s="55">
        <f>(('Ам.ЭС'!V18+ПЭС!V18+'ХЭС '!V18+'ЭС ЕАО'!V18+ЮЯЭС!V18))</f>
        <v>0</v>
      </c>
      <c r="W18" s="55">
        <f>(('Ам.ЭС'!W18+ПЭС!W18+'ХЭС '!W18+'ЭС ЕАО'!W18+ЮЯЭС!W18))</f>
        <v>0</v>
      </c>
      <c r="X18" s="55">
        <f>(('Ам.ЭС'!X18+ПЭС!X18+'ХЭС '!X18+'ЭС ЕАО'!X18+ЮЯЭС!X18))</f>
        <v>0</v>
      </c>
      <c r="Y18" s="55">
        <f>(('Ам.ЭС'!Y18+ПЭС!Y18+'ХЭС '!Y18+'ЭС ЕАО'!Y18+ЮЯЭС!Y18))</f>
        <v>37</v>
      </c>
      <c r="Z18" s="55">
        <f>(('Ам.ЭС'!Z18+ПЭС!Z18+'ХЭС '!Z18+'ЭС ЕАО'!Z18+ЮЯЭС!Z18))</f>
        <v>27</v>
      </c>
    </row>
    <row r="19" spans="1:26" ht="18" customHeight="1">
      <c r="A19" s="50" t="s">
        <v>8</v>
      </c>
      <c r="B19" s="54">
        <f t="shared" si="0"/>
        <v>620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f>(('Ам.ЭС'!O19+ПЭС!O19+'ХЭС '!O19+'ЭС ЕАО'!O19+ЮЯЭС!O19))</f>
        <v>620</v>
      </c>
      <c r="P19" s="55">
        <f>(('Ам.ЭС'!P19+ПЭС!P19+'ХЭС '!P19+'ЭС ЕАО'!P19+ЮЯЭС!P19))</f>
        <v>244</v>
      </c>
      <c r="Q19" s="55">
        <f>(('Ам.ЭС'!Q19+ПЭС!Q19+'ХЭС '!Q19+'ЭС ЕАО'!Q19+ЮЯЭС!Q19))</f>
        <v>0</v>
      </c>
      <c r="R19" s="55">
        <f>(('Ам.ЭС'!R19+ПЭС!R19+'ХЭС '!R19+'ЭС ЕАО'!R19+ЮЯЭС!R19))</f>
        <v>0</v>
      </c>
      <c r="S19" s="55">
        <f>(('Ам.ЭС'!S19+ПЭС!S19+'ХЭС '!S19+'ЭС ЕАО'!S19+ЮЯЭС!S19))</f>
        <v>0</v>
      </c>
      <c r="T19" s="55">
        <f>(('Ам.ЭС'!T19+ПЭС!T19+'ХЭС '!T19+'ЭС ЕАО'!T19+ЮЯЭС!T19))</f>
        <v>0</v>
      </c>
      <c r="U19" s="55">
        <f>(('Ам.ЭС'!U19+ПЭС!U19+'ХЭС '!U19+'ЭС ЕАО'!U19+ЮЯЭС!U19))</f>
        <v>0</v>
      </c>
      <c r="V19" s="55">
        <f>(('Ам.ЭС'!V19+ПЭС!V19+'ХЭС '!V19+'ЭС ЕАО'!V19+ЮЯЭС!V19))</f>
        <v>0</v>
      </c>
      <c r="W19" s="55">
        <f>(('Ам.ЭС'!W19+ПЭС!W19+'ХЭС '!W19+'ЭС ЕАО'!W19+ЮЯЭС!W19))</f>
        <v>0</v>
      </c>
      <c r="X19" s="55">
        <f>(('Ам.ЭС'!X19+ПЭС!X19+'ХЭС '!X19+'ЭС ЕАО'!X19+ЮЯЭС!X19))</f>
        <v>4</v>
      </c>
      <c r="Y19" s="55">
        <f>(('Ам.ЭС'!Y19+ПЭС!Y19+'ХЭС '!Y19+'ЭС ЕАО'!Y19+ЮЯЭС!Y19))</f>
        <v>54</v>
      </c>
      <c r="Z19" s="55">
        <f>(('Ам.ЭС'!Z19+ПЭС!Z19+'ХЭС '!Z19+'ЭС ЕАО'!Z19+ЮЯЭС!Z19))</f>
        <v>27</v>
      </c>
    </row>
    <row r="20" spans="1:26" s="15" customFormat="1" ht="18" customHeight="1">
      <c r="A20" s="50" t="s">
        <v>9</v>
      </c>
      <c r="B20" s="54">
        <f t="shared" si="0"/>
        <v>488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f>(('Ам.ЭС'!O20+ПЭС!O20+'ХЭС '!O20+'ЭС ЕАО'!O20+ЮЯЭС!O20))</f>
        <v>488</v>
      </c>
      <c r="P20" s="55">
        <f>(('Ам.ЭС'!P20+ПЭС!P20+'ХЭС '!P20+'ЭС ЕАО'!P20+ЮЯЭС!P20))</f>
        <v>201</v>
      </c>
      <c r="Q20" s="55">
        <f>(('Ам.ЭС'!Q20+ПЭС!Q20+'ХЭС '!Q20+'ЭС ЕАО'!Q20+ЮЯЭС!Q20))</f>
        <v>0</v>
      </c>
      <c r="R20" s="55">
        <f>(('Ам.ЭС'!R20+ПЭС!R20+'ХЭС '!R20+'ЭС ЕАО'!R20+ЮЯЭС!R20))</f>
        <v>0</v>
      </c>
      <c r="S20" s="55">
        <f>(('Ам.ЭС'!S20+ПЭС!S20+'ХЭС '!S20+'ЭС ЕАО'!S20+ЮЯЭС!S20))</f>
        <v>0</v>
      </c>
      <c r="T20" s="55">
        <f>(('Ам.ЭС'!T20+ПЭС!T20+'ХЭС '!T20+'ЭС ЕАО'!T20+ЮЯЭС!T20))</f>
        <v>0</v>
      </c>
      <c r="U20" s="55">
        <f>(('Ам.ЭС'!U20+ПЭС!U20+'ХЭС '!U20+'ЭС ЕАО'!U20+ЮЯЭС!U20))</f>
        <v>0</v>
      </c>
      <c r="V20" s="55">
        <f>(('Ам.ЭС'!V20+ПЭС!V20+'ХЭС '!V20+'ЭС ЕАО'!V20+ЮЯЭС!V20))</f>
        <v>0</v>
      </c>
      <c r="W20" s="55">
        <f>(('Ам.ЭС'!W20+ПЭС!W20+'ХЭС '!W20+'ЭС ЕАО'!W20+ЮЯЭС!W20))</f>
        <v>1</v>
      </c>
      <c r="X20" s="55">
        <f>(('Ам.ЭС'!X20+ПЭС!X20+'ХЭС '!X20+'ЭС ЕАО'!X20+ЮЯЭС!X20))</f>
        <v>0</v>
      </c>
      <c r="Y20" s="55">
        <f>(('Ам.ЭС'!Y20+ПЭС!Y20+'ХЭС '!Y20+'ЭС ЕАО'!Y20+ЮЯЭС!Y20))</f>
        <v>26</v>
      </c>
      <c r="Z20" s="55">
        <f>(('Ам.ЭС'!Z20+ПЭС!Z20+'ХЭС '!Z20+'ЭС ЕАО'!Z20+ЮЯЭС!Z20))</f>
        <v>39</v>
      </c>
    </row>
    <row r="21" spans="1:26" s="15" customFormat="1" ht="18" customHeight="1">
      <c r="A21" s="50" t="s">
        <v>1</v>
      </c>
      <c r="B21" s="54">
        <f t="shared" si="0"/>
        <v>387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f>(('Ам.ЭС'!O21+ПЭС!O21+'ХЭС '!O21+'ЭС ЕАО'!O21+ЮЯЭС!O21))</f>
        <v>387</v>
      </c>
      <c r="P21" s="55">
        <f>(('Ам.ЭС'!P21+ПЭС!P21+'ХЭС '!P21+'ЭС ЕАО'!P21+ЮЯЭС!P21))</f>
        <v>131</v>
      </c>
      <c r="Q21" s="55">
        <f>(('Ам.ЭС'!Q21+ПЭС!Q21+'ХЭС '!Q21+'ЭС ЕАО'!Q21+ЮЯЭС!Q21))</f>
        <v>0</v>
      </c>
      <c r="R21" s="55">
        <f>(('Ам.ЭС'!R21+ПЭС!R21+'ХЭС '!R21+'ЭС ЕАО'!R21+ЮЯЭС!R21))</f>
        <v>0</v>
      </c>
      <c r="S21" s="55">
        <f>(('Ам.ЭС'!S21+ПЭС!S21+'ХЭС '!S21+'ЭС ЕАО'!S21+ЮЯЭС!S21))</f>
        <v>0</v>
      </c>
      <c r="T21" s="55">
        <f>(('Ам.ЭС'!T21+ПЭС!T21+'ХЭС '!T21+'ЭС ЕАО'!T21+ЮЯЭС!T21))</f>
        <v>0</v>
      </c>
      <c r="U21" s="55">
        <f>(('Ам.ЭС'!U21+ПЭС!U21+'ХЭС '!U21+'ЭС ЕАО'!U21+ЮЯЭС!U21))</f>
        <v>0</v>
      </c>
      <c r="V21" s="55">
        <f>(('Ам.ЭС'!V21+ПЭС!V21+'ХЭС '!V21+'ЭС ЕАО'!V21+ЮЯЭС!V21))</f>
        <v>0</v>
      </c>
      <c r="W21" s="55">
        <f>(('Ам.ЭС'!W21+ПЭС!W21+'ХЭС '!W21+'ЭС ЕАО'!W21+ЮЯЭС!W21))</f>
        <v>1</v>
      </c>
      <c r="X21" s="55">
        <f>(('Ам.ЭС'!X21+ПЭС!X21+'ХЭС '!X21+'ЭС ЕАО'!X21+ЮЯЭС!X21))</f>
        <v>0</v>
      </c>
      <c r="Y21" s="55">
        <f>(('Ам.ЭС'!Y21+ПЭС!Y21+'ХЭС '!Y21+'ЭС ЕАО'!Y21+ЮЯЭС!Y21))</f>
        <v>14</v>
      </c>
      <c r="Z21" s="55">
        <f>(('Ам.ЭС'!Z21+ПЭС!Z21+'ХЭС '!Z21+'ЭС ЕАО'!Z21+ЮЯЭС!Z21))</f>
        <v>45</v>
      </c>
    </row>
    <row r="22" spans="1:26" s="17" customFormat="1" ht="18" customHeight="1">
      <c r="A22" s="50" t="s">
        <v>10</v>
      </c>
      <c r="B22" s="54">
        <f t="shared" si="0"/>
        <v>271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v>271</v>
      </c>
      <c r="P22" s="55">
        <f>(('Ам.ЭС'!P22+ПЭС!P22+'ХЭС '!P22+'ЭС ЕАО'!P22+ЮЯЭС!P22))</f>
        <v>103</v>
      </c>
      <c r="Q22" s="55">
        <f>(('Ам.ЭС'!Q22+ПЭС!Q22+'ХЭС '!Q22+'ЭС ЕАО'!Q22+ЮЯЭС!Q22))</f>
        <v>0</v>
      </c>
      <c r="R22" s="55">
        <f>(('Ам.ЭС'!R22+ПЭС!R22+'ХЭС '!R22+'ЭС ЕАО'!R22+ЮЯЭС!R22))</f>
        <v>0</v>
      </c>
      <c r="S22" s="55">
        <f>(('Ам.ЭС'!S22+ПЭС!S22+'ХЭС '!S22+'ЭС ЕАО'!S22+ЮЯЭС!S22))</f>
        <v>0</v>
      </c>
      <c r="T22" s="55">
        <f>(('Ам.ЭС'!T22+ПЭС!T22+'ХЭС '!T22+'ЭС ЕАО'!T22+ЮЯЭС!T22))</f>
        <v>0</v>
      </c>
      <c r="U22" s="55">
        <f>(('Ам.ЭС'!U22+ПЭС!U22+'ХЭС '!U22+'ЭС ЕАО'!U22+ЮЯЭС!U22))</f>
        <v>0</v>
      </c>
      <c r="V22" s="55">
        <f>(('Ам.ЭС'!V22+ПЭС!V22+'ХЭС '!V22+'ЭС ЕАО'!V22+ЮЯЭС!V22))</f>
        <v>0</v>
      </c>
      <c r="W22" s="55">
        <f>(('Ам.ЭС'!W22+ПЭС!W22+'ХЭС '!W22+'ЭС ЕАО'!W22+ЮЯЭС!W22))</f>
        <v>1</v>
      </c>
      <c r="X22" s="55">
        <f>(('Ам.ЭС'!X22+ПЭС!X22+'ХЭС '!X22+'ЭС ЕАО'!X22+ЮЯЭС!X22))</f>
        <v>2</v>
      </c>
      <c r="Y22" s="55">
        <f>(('Ам.ЭС'!Y22+ПЭС!Y22+'ХЭС '!Y22+'ЭС ЕАО'!Y22+ЮЯЭС!Y22))</f>
        <v>16</v>
      </c>
      <c r="Z22" s="55">
        <f>(('Ам.ЭС'!Z22+ПЭС!Z22+'ХЭС '!Z22+'ЭС ЕАО'!Z22+ЮЯЭС!Z22))</f>
        <v>25</v>
      </c>
    </row>
    <row r="23" spans="1:26" ht="18" customHeight="1">
      <c r="A23" s="50" t="s">
        <v>11</v>
      </c>
      <c r="B23" s="54">
        <f t="shared" si="0"/>
        <v>231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f>(('Ам.ЭС'!O23+ПЭС!O23+'ХЭС '!O23+'ЭС ЕАО'!O23+ЮЯЭС!O23))</f>
        <v>231</v>
      </c>
      <c r="P23" s="55">
        <f>(('Ам.ЭС'!P23+ПЭС!P23+'ХЭС '!P23+'ЭС ЕАО'!P23+ЮЯЭС!P23))</f>
        <v>97</v>
      </c>
      <c r="Q23" s="55">
        <f>(('Ам.ЭС'!Q23+ПЭС!Q23+'ХЭС '!Q23+'ЭС ЕАО'!Q23+ЮЯЭС!Q23))</f>
        <v>0</v>
      </c>
      <c r="R23" s="55">
        <f>(('Ам.ЭС'!R23+ПЭС!R23+'ХЭС '!R23+'ЭС ЕАО'!R23+ЮЯЭС!R23))</f>
        <v>0</v>
      </c>
      <c r="S23" s="55">
        <f>(('Ам.ЭС'!S23+ПЭС!S23+'ХЭС '!S23+'ЭС ЕАО'!S23+ЮЯЭС!S23))</f>
        <v>0</v>
      </c>
      <c r="T23" s="55">
        <f>(('Ам.ЭС'!T23+ПЭС!T23+'ХЭС '!T23+'ЭС ЕАО'!T23+ЮЯЭС!T23))</f>
        <v>0</v>
      </c>
      <c r="U23" s="55">
        <f>(('Ам.ЭС'!U23+ПЭС!U23+'ХЭС '!U23+'ЭС ЕАО'!U23+ЮЯЭС!U23))</f>
        <v>0</v>
      </c>
      <c r="V23" s="55">
        <f>(('Ам.ЭС'!V23+ПЭС!V23+'ХЭС '!V23+'ЭС ЕАО'!V23+ЮЯЭС!V23))</f>
        <v>0</v>
      </c>
      <c r="W23" s="55">
        <f>(('Ам.ЭС'!W23+ПЭС!W23+'ХЭС '!W23+'ЭС ЕАО'!W23+ЮЯЭС!W23))</f>
        <v>0</v>
      </c>
      <c r="X23" s="55">
        <f>(('Ам.ЭС'!X23+ПЭС!X23+'ХЭС '!X23+'ЭС ЕАО'!X23+ЮЯЭС!X23))</f>
        <v>0</v>
      </c>
      <c r="Y23" s="55">
        <f>(('Ам.ЭС'!Y23+ПЭС!Y23+'ХЭС '!Y23+'ЭС ЕАО'!Y23+ЮЯЭС!Y23))</f>
        <v>18</v>
      </c>
      <c r="Z23" s="55">
        <f>(('Ам.ЭС'!Z23+ПЭС!Z23+'ХЭС '!Z23+'ЭС ЕАО'!Z23+ЮЯЭС!Z23))</f>
        <v>24</v>
      </c>
    </row>
    <row r="24" spans="1:26" ht="18" customHeight="1">
      <c r="A24" s="50" t="s">
        <v>12</v>
      </c>
      <c r="B24" s="54">
        <f t="shared" si="0"/>
        <v>151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f>(('Ам.ЭС'!O24+ПЭС!O24+'ХЭС '!O24+'ЭС ЕАО'!O24+ЮЯЭС!O24))</f>
        <v>151</v>
      </c>
      <c r="P24" s="55">
        <f>(('Ам.ЭС'!P24+ПЭС!P24+'ХЭС '!P24+'ЭС ЕАО'!P24+ЮЯЭС!P24))</f>
        <v>69</v>
      </c>
      <c r="Q24" s="55">
        <f>(('Ам.ЭС'!Q24+ПЭС!Q24+'ХЭС '!Q24+'ЭС ЕАО'!Q24+ЮЯЭС!Q24))</f>
        <v>0</v>
      </c>
      <c r="R24" s="55">
        <f>(('Ам.ЭС'!R24+ПЭС!R24+'ХЭС '!R24+'ЭС ЕАО'!R24+ЮЯЭС!R24))</f>
        <v>0</v>
      </c>
      <c r="S24" s="55">
        <f>(('Ам.ЭС'!S24+ПЭС!S24+'ХЭС '!S24+'ЭС ЕАО'!S24+ЮЯЭС!S24))</f>
        <v>0</v>
      </c>
      <c r="T24" s="55">
        <f>(('Ам.ЭС'!T24+ПЭС!T24+'ХЭС '!T24+'ЭС ЕАО'!T24+ЮЯЭС!T24))</f>
        <v>0</v>
      </c>
      <c r="U24" s="55">
        <f>(('Ам.ЭС'!U24+ПЭС!U24+'ХЭС '!U24+'ЭС ЕАО'!U24+ЮЯЭС!U24))</f>
        <v>0</v>
      </c>
      <c r="V24" s="55">
        <f>(('Ам.ЭС'!V24+ПЭС!V24+'ХЭС '!V24+'ЭС ЕАО'!V24+ЮЯЭС!V24))</f>
        <v>0</v>
      </c>
      <c r="W24" s="55">
        <f>(('Ам.ЭС'!W24+ПЭС!W24+'ХЭС '!W24+'ЭС ЕАО'!W24+ЮЯЭС!W24))</f>
        <v>0</v>
      </c>
      <c r="X24" s="55">
        <f>(('Ам.ЭС'!X24+ПЭС!X24+'ХЭС '!X24+'ЭС ЕАО'!X24+ЮЯЭС!X24))</f>
        <v>0</v>
      </c>
      <c r="Y24" s="55">
        <f>(('Ам.ЭС'!Y24+ПЭС!Y24+'ХЭС '!Y24+'ЭС ЕАО'!Y24+ЮЯЭС!Y24))</f>
        <v>3</v>
      </c>
      <c r="Z24" s="55">
        <f>(('Ам.ЭС'!Z24+ПЭС!Z24+'ХЭС '!Z24+'ЭС ЕАО'!Z24+ЮЯЭС!Z24))</f>
        <v>31</v>
      </c>
    </row>
    <row r="25" spans="1:26" ht="38.25" customHeight="1">
      <c r="A25" s="53" t="s">
        <v>13</v>
      </c>
      <c r="B25" s="54">
        <f aca="true" t="shared" si="1" ref="B25:Z25">SUM(B13:B24)</f>
        <v>3904</v>
      </c>
      <c r="C25" s="54">
        <f t="shared" si="1"/>
        <v>0</v>
      </c>
      <c r="D25" s="54">
        <f t="shared" si="1"/>
        <v>0</v>
      </c>
      <c r="E25" s="54">
        <f t="shared" si="1"/>
        <v>0</v>
      </c>
      <c r="F25" s="54">
        <f t="shared" si="1"/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  <c r="J25" s="54">
        <f t="shared" si="1"/>
        <v>0</v>
      </c>
      <c r="K25" s="54">
        <f t="shared" si="1"/>
        <v>0</v>
      </c>
      <c r="L25" s="54">
        <f t="shared" si="1"/>
        <v>0</v>
      </c>
      <c r="M25" s="54">
        <f t="shared" si="1"/>
        <v>0</v>
      </c>
      <c r="N25" s="54">
        <f t="shared" si="1"/>
        <v>0</v>
      </c>
      <c r="O25" s="54">
        <f t="shared" si="1"/>
        <v>3904</v>
      </c>
      <c r="P25" s="54">
        <f t="shared" si="1"/>
        <v>1629</v>
      </c>
      <c r="Q25" s="54">
        <f t="shared" si="1"/>
        <v>0</v>
      </c>
      <c r="R25" s="54">
        <f t="shared" si="1"/>
        <v>0</v>
      </c>
      <c r="S25" s="54">
        <f t="shared" si="1"/>
        <v>1</v>
      </c>
      <c r="T25" s="54">
        <f t="shared" si="1"/>
        <v>0</v>
      </c>
      <c r="U25" s="54">
        <f t="shared" si="1"/>
        <v>0</v>
      </c>
      <c r="V25" s="54">
        <f t="shared" si="1"/>
        <v>0</v>
      </c>
      <c r="W25" s="54">
        <f t="shared" si="1"/>
        <v>5</v>
      </c>
      <c r="X25" s="54">
        <f t="shared" si="1"/>
        <v>18</v>
      </c>
      <c r="Y25" s="54">
        <f t="shared" si="1"/>
        <v>284</v>
      </c>
      <c r="Z25" s="54">
        <f t="shared" si="1"/>
        <v>267</v>
      </c>
    </row>
    <row r="26" spans="1:9" ht="18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9" t="s">
        <v>65</v>
      </c>
      <c r="B27" s="80"/>
      <c r="C27" s="80"/>
      <c r="D27" s="80"/>
      <c r="E27" s="80"/>
      <c r="F27" s="80"/>
      <c r="G27" s="80"/>
      <c r="H27" s="80"/>
      <c r="I27" s="80"/>
      <c r="J27" s="80"/>
      <c r="K27" s="22"/>
      <c r="L27" s="22"/>
      <c r="M27" s="22"/>
      <c r="N27" s="22"/>
      <c r="O27" s="22"/>
    </row>
    <row r="28" spans="1:8" ht="27" customHeight="1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9" t="s">
        <v>66</v>
      </c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22"/>
      <c r="M29" s="22"/>
      <c r="N29" s="22"/>
      <c r="O29" s="22"/>
    </row>
    <row r="30" spans="1:8" ht="13.5" customHeight="1" hidden="1">
      <c r="A30" s="84" t="s">
        <v>46</v>
      </c>
      <c r="B30" s="84"/>
      <c r="C30" s="84"/>
      <c r="D30" s="84"/>
      <c r="E30" s="84"/>
      <c r="F30" s="84"/>
      <c r="G30" s="84"/>
      <c r="H30" s="84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29:J29"/>
    <mergeCell ref="V9:Z9"/>
    <mergeCell ref="H10:H11"/>
    <mergeCell ref="S10:S11"/>
    <mergeCell ref="F10:F11"/>
    <mergeCell ref="U10:U11"/>
    <mergeCell ref="A30:H30"/>
    <mergeCell ref="I10:I11"/>
    <mergeCell ref="A5:A11"/>
    <mergeCell ref="K10:N10"/>
    <mergeCell ref="B6:B11"/>
    <mergeCell ref="V10:V11"/>
    <mergeCell ref="T10:T11"/>
    <mergeCell ref="J9:N9"/>
    <mergeCell ref="O7:O11"/>
    <mergeCell ref="E9:I9"/>
    <mergeCell ref="A27:J27"/>
    <mergeCell ref="Q9:U9"/>
    <mergeCell ref="Q10:Q11"/>
    <mergeCell ref="D8:D11"/>
    <mergeCell ref="Q8:Z8"/>
    <mergeCell ref="W10:Z10"/>
    <mergeCell ref="E10:E11"/>
    <mergeCell ref="J10:J11"/>
    <mergeCell ref="E8:N8"/>
    <mergeCell ref="C7:C11"/>
    <mergeCell ref="D7:N7"/>
    <mergeCell ref="M3:O3"/>
    <mergeCell ref="G10:G11"/>
    <mergeCell ref="O6:Z6"/>
    <mergeCell ref="A4:Z4"/>
    <mergeCell ref="P8:P11"/>
    <mergeCell ref="C6:N6"/>
    <mergeCell ref="P7:Z7"/>
    <mergeCell ref="R10:R11"/>
    <mergeCell ref="A1:Z1"/>
    <mergeCell ref="A2:G2"/>
    <mergeCell ref="H2:Z2"/>
    <mergeCell ref="H3:I3"/>
    <mergeCell ref="J3:L3"/>
    <mergeCell ref="B5:Z5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77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27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3</v>
      </c>
      <c r="H11" s="35">
        <v>1</v>
      </c>
      <c r="I11" s="35">
        <v>23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  <c r="P11" s="29"/>
      <c r="S11" s="30"/>
      <c r="T11" s="30"/>
      <c r="U11" s="30"/>
      <c r="V11" s="30"/>
      <c r="W11" s="30"/>
      <c r="X11" s="30"/>
      <c r="Y11" s="30"/>
      <c r="Z11" s="30"/>
      <c r="AA11" s="30"/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9</v>
      </c>
      <c r="J12" s="38">
        <v>0</v>
      </c>
      <c r="K12" s="38">
        <v>1</v>
      </c>
      <c r="L12" s="38">
        <v>0</v>
      </c>
      <c r="M12" s="38">
        <v>0</v>
      </c>
      <c r="N12" s="38">
        <v>0</v>
      </c>
      <c r="O12" s="39">
        <v>0</v>
      </c>
    </row>
    <row r="13" spans="1:16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3</v>
      </c>
      <c r="H13" s="38">
        <v>3</v>
      </c>
      <c r="I13" s="38">
        <v>37</v>
      </c>
      <c r="J13" s="38">
        <v>0</v>
      </c>
      <c r="K13" s="38">
        <v>2</v>
      </c>
      <c r="L13" s="38">
        <v>0</v>
      </c>
      <c r="M13" s="38">
        <v>0</v>
      </c>
      <c r="N13" s="38">
        <v>0</v>
      </c>
      <c r="O13" s="39">
        <v>0</v>
      </c>
      <c r="P13" s="29"/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4</v>
      </c>
      <c r="H14" s="38">
        <v>1</v>
      </c>
      <c r="I14" s="38">
        <v>56</v>
      </c>
      <c r="J14" s="38">
        <v>0</v>
      </c>
      <c r="K14" s="38">
        <v>1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5</v>
      </c>
      <c r="H15" s="13">
        <v>1</v>
      </c>
      <c r="I15" s="13">
        <v>59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4</v>
      </c>
      <c r="H16" s="13">
        <v>0</v>
      </c>
      <c r="I16" s="13">
        <v>53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13</v>
      </c>
      <c r="H17" s="13">
        <v>4</v>
      </c>
      <c r="I17" s="13">
        <v>84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1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15</v>
      </c>
      <c r="H18" s="13">
        <v>1</v>
      </c>
      <c r="I18" s="13">
        <v>56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7</v>
      </c>
      <c r="H19" s="13">
        <v>3</v>
      </c>
      <c r="I19" s="13">
        <v>58</v>
      </c>
      <c r="J19" s="13">
        <v>0</v>
      </c>
      <c r="K19" s="13">
        <v>2</v>
      </c>
      <c r="L19" s="13">
        <v>0</v>
      </c>
      <c r="M19" s="13">
        <v>0</v>
      </c>
      <c r="N19" s="13">
        <v>0</v>
      </c>
      <c r="O19" s="13">
        <v>0</v>
      </c>
    </row>
    <row r="20" spans="1:15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11</v>
      </c>
      <c r="H20" s="13">
        <v>3</v>
      </c>
      <c r="I20" s="13">
        <v>38</v>
      </c>
      <c r="J20" s="13">
        <v>0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8</v>
      </c>
      <c r="H21" s="13">
        <v>1</v>
      </c>
      <c r="I21" s="13">
        <v>42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22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74</v>
      </c>
      <c r="H23" s="27">
        <f t="shared" si="0"/>
        <v>18</v>
      </c>
      <c r="I23" s="27">
        <f t="shared" si="0"/>
        <v>537</v>
      </c>
      <c r="J23" s="27">
        <f t="shared" si="0"/>
        <v>0</v>
      </c>
      <c r="K23" s="27">
        <f t="shared" si="0"/>
        <v>9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1</v>
      </c>
      <c r="R23" s="28"/>
    </row>
    <row r="24" spans="1:15" ht="60.7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37.5" customHeight="1">
      <c r="A25" s="79" t="s">
        <v>67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8" ht="10.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9" t="s">
        <v>69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76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12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10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12</v>
      </c>
      <c r="J13" s="38">
        <v>0</v>
      </c>
      <c r="K13" s="38">
        <v>1</v>
      </c>
      <c r="L13" s="38">
        <v>0</v>
      </c>
      <c r="M13" s="38">
        <v>0</v>
      </c>
      <c r="N13" s="38">
        <v>0</v>
      </c>
      <c r="O13" s="39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9</v>
      </c>
      <c r="H14" s="38">
        <v>0</v>
      </c>
      <c r="I14" s="38">
        <v>21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1</v>
      </c>
      <c r="H15" s="13">
        <v>0</v>
      </c>
      <c r="I15" s="13">
        <v>24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4</v>
      </c>
      <c r="H16" s="13">
        <v>0</v>
      </c>
      <c r="I16" s="13">
        <v>47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9</v>
      </c>
      <c r="H17" s="13">
        <v>0</v>
      </c>
      <c r="I17" s="13">
        <v>55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5</v>
      </c>
      <c r="H18" s="13">
        <v>0</v>
      </c>
      <c r="I18" s="13">
        <v>27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31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23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19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22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/>
      <c r="H22" s="13">
        <v>0</v>
      </c>
      <c r="I22" s="13">
        <v>9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31</v>
      </c>
      <c r="H23" s="27">
        <f t="shared" si="0"/>
        <v>0</v>
      </c>
      <c r="I23" s="27">
        <f t="shared" si="0"/>
        <v>289</v>
      </c>
      <c r="J23" s="27">
        <f t="shared" si="0"/>
        <v>0</v>
      </c>
      <c r="K23" s="27">
        <f t="shared" si="0"/>
        <v>1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79" t="s">
        <v>70</v>
      </c>
      <c r="B25" s="79"/>
      <c r="C25" s="79"/>
      <c r="D25" s="79"/>
      <c r="E25" s="79"/>
      <c r="F25" s="79"/>
      <c r="G25" s="79"/>
      <c r="H25" s="79"/>
      <c r="I25" s="80"/>
      <c r="J25" s="80"/>
      <c r="K25" s="80"/>
      <c r="L25" s="80"/>
      <c r="M25" s="80"/>
      <c r="N25" s="80"/>
      <c r="O25" s="80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9" t="s">
        <v>68</v>
      </c>
      <c r="B27" s="79"/>
      <c r="C27" s="79"/>
      <c r="D27" s="79"/>
      <c r="E27" s="79"/>
      <c r="F27" s="79"/>
      <c r="G27" s="79"/>
      <c r="H27" s="79"/>
      <c r="I27" s="80"/>
      <c r="J27" s="80"/>
      <c r="K27" s="80"/>
      <c r="L27" s="80"/>
      <c r="M27" s="80"/>
      <c r="N27" s="80"/>
      <c r="O27" s="8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A1:J1"/>
    <mergeCell ref="A2:J2"/>
    <mergeCell ref="A4:J4"/>
    <mergeCell ref="B7:B10"/>
    <mergeCell ref="G7:G10"/>
    <mergeCell ref="H7:H10"/>
    <mergeCell ref="B6:O6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C7:C10"/>
    <mergeCell ref="N7:N10"/>
    <mergeCell ref="A6:A10"/>
    <mergeCell ref="J7:J10"/>
    <mergeCell ref="D7:D10"/>
    <mergeCell ref="M7:M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75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109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1</v>
      </c>
      <c r="L11" s="35">
        <v>0</v>
      </c>
      <c r="M11" s="35">
        <v>0</v>
      </c>
      <c r="N11" s="35">
        <v>0</v>
      </c>
      <c r="O11" s="36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1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1</v>
      </c>
      <c r="H13" s="38"/>
      <c r="I13" s="38">
        <v>7</v>
      </c>
      <c r="J13" s="38"/>
      <c r="K13" s="38">
        <v>0</v>
      </c>
      <c r="L13" s="38">
        <v>0</v>
      </c>
      <c r="M13" s="38">
        <v>0</v>
      </c>
      <c r="N13" s="38">
        <v>0</v>
      </c>
      <c r="O13" s="39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1</v>
      </c>
      <c r="H14" s="38">
        <v>1</v>
      </c>
      <c r="I14" s="38">
        <v>3</v>
      </c>
      <c r="J14" s="38">
        <v>0</v>
      </c>
      <c r="K14" s="38">
        <v>1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1</v>
      </c>
      <c r="H15" s="13">
        <v>0</v>
      </c>
      <c r="I15" s="13">
        <v>8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3</v>
      </c>
      <c r="H16" s="13">
        <v>1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3</v>
      </c>
      <c r="H17" s="13">
        <v>1</v>
      </c>
      <c r="I17" s="13">
        <v>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5</v>
      </c>
      <c r="H18" s="13">
        <v>0</v>
      </c>
      <c r="I18" s="13">
        <v>5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</row>
    <row r="20" spans="1:23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5</v>
      </c>
      <c r="J21" s="13">
        <v>0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17</v>
      </c>
      <c r="H23" s="27">
        <f t="shared" si="0"/>
        <v>3</v>
      </c>
      <c r="I23" s="27">
        <f t="shared" si="0"/>
        <v>39</v>
      </c>
      <c r="J23" s="27">
        <f t="shared" si="0"/>
        <v>0</v>
      </c>
      <c r="K23" s="27">
        <f t="shared" si="0"/>
        <v>5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79" t="s">
        <v>71</v>
      </c>
      <c r="B25" s="79"/>
      <c r="C25" s="79"/>
      <c r="D25" s="79"/>
      <c r="E25" s="79"/>
      <c r="F25" s="79"/>
      <c r="G25" s="79"/>
      <c r="H25" s="79"/>
      <c r="I25" s="80"/>
      <c r="J25" s="80"/>
      <c r="K25" s="80"/>
      <c r="L25" s="80"/>
      <c r="M25" s="80"/>
      <c r="N25" s="80"/>
      <c r="O25" s="80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9" t="s">
        <v>69</v>
      </c>
      <c r="B27" s="79"/>
      <c r="C27" s="79"/>
      <c r="D27" s="79"/>
      <c r="E27" s="79"/>
      <c r="F27" s="79"/>
      <c r="G27" s="79"/>
      <c r="H27" s="79"/>
      <c r="I27" s="80"/>
      <c r="J27" s="80"/>
      <c r="K27" s="80"/>
      <c r="L27" s="80"/>
      <c r="M27" s="80"/>
      <c r="N27" s="80"/>
      <c r="O27" s="8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S29" sqref="S29"/>
    </sheetView>
  </sheetViews>
  <sheetFormatPr defaultColWidth="9.00390625" defaultRowHeight="12.75"/>
  <cols>
    <col min="1" max="1" width="10.75390625" style="0" customWidth="1"/>
    <col min="2" max="2" width="7.00390625" style="0" customWidth="1"/>
    <col min="3" max="3" width="6.125" style="0" customWidth="1"/>
    <col min="4" max="4" width="10.25390625" style="0" customWidth="1"/>
    <col min="5" max="5" width="5.25390625" style="0" customWidth="1"/>
    <col min="6" max="6" width="4.125" style="0" customWidth="1"/>
    <col min="7" max="7" width="3.75390625" style="0" customWidth="1"/>
    <col min="8" max="8" width="4.875" style="0" customWidth="1"/>
    <col min="9" max="9" width="4.625" style="0" customWidth="1"/>
    <col min="10" max="10" width="6.125" style="0" customWidth="1"/>
    <col min="11" max="11" width="6.25390625" style="0" customWidth="1"/>
    <col min="12" max="12" width="4.00390625" style="0" customWidth="1"/>
    <col min="13" max="13" width="6.125" style="0" customWidth="1"/>
    <col min="14" max="14" width="4.00390625" style="0" customWidth="1"/>
    <col min="15" max="15" width="7.125" style="0" customWidth="1"/>
    <col min="16" max="16" width="7.75390625" style="0" customWidth="1"/>
    <col min="17" max="17" width="6.25390625" style="0" customWidth="1"/>
    <col min="18" max="18" width="6.00390625" style="0" customWidth="1"/>
    <col min="19" max="19" width="6.875" style="0" customWidth="1"/>
    <col min="20" max="20" width="6.00390625" style="0" customWidth="1"/>
    <col min="21" max="21" width="5.625" style="0" customWidth="1"/>
    <col min="22" max="22" width="4.875" style="0" customWidth="1"/>
    <col min="23" max="23" width="7.125" style="0" customWidth="1"/>
    <col min="24" max="24" width="6.25390625" style="0" customWidth="1"/>
    <col min="25" max="25" width="7.375" style="0" customWidth="1"/>
    <col min="26" max="26" width="7.75390625" style="0" customWidth="1"/>
  </cols>
  <sheetData>
    <row r="1" spans="1:26" ht="12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8.75">
      <c r="A2" s="59" t="s">
        <v>79</v>
      </c>
      <c r="B2" s="59"/>
      <c r="C2" s="59"/>
      <c r="D2" s="59"/>
      <c r="E2" s="59"/>
      <c r="F2" s="59"/>
      <c r="G2" s="59"/>
      <c r="H2" s="60" t="s">
        <v>103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61" t="s">
        <v>82</v>
      </c>
      <c r="I3" s="61"/>
      <c r="J3" s="62" t="s">
        <v>45</v>
      </c>
      <c r="K3" s="62"/>
      <c r="L3" s="62"/>
      <c r="M3" s="69" t="s">
        <v>108</v>
      </c>
      <c r="N3" s="60"/>
      <c r="O3" s="60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9.5" customHeight="1">
      <c r="A5" s="85" t="s">
        <v>84</v>
      </c>
      <c r="B5" s="63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</row>
    <row r="6" spans="1:26" ht="12.75" customHeight="1">
      <c r="A6" s="86"/>
      <c r="B6" s="88" t="s">
        <v>85</v>
      </c>
      <c r="C6" s="72" t="s">
        <v>86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2" t="s">
        <v>87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12.75" customHeight="1">
      <c r="A7" s="86"/>
      <c r="B7" s="89"/>
      <c r="C7" s="76" t="s">
        <v>14</v>
      </c>
      <c r="D7" s="66" t="s">
        <v>33</v>
      </c>
      <c r="E7" s="67"/>
      <c r="F7" s="67"/>
      <c r="G7" s="67"/>
      <c r="H7" s="67"/>
      <c r="I7" s="67"/>
      <c r="J7" s="67"/>
      <c r="K7" s="67"/>
      <c r="L7" s="67"/>
      <c r="M7" s="67"/>
      <c r="N7" s="68"/>
      <c r="O7" s="76" t="s">
        <v>14</v>
      </c>
      <c r="P7" s="66" t="s">
        <v>33</v>
      </c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ht="19.5" customHeight="1">
      <c r="A8" s="86"/>
      <c r="B8" s="89"/>
      <c r="C8" s="77"/>
      <c r="D8" s="76" t="s">
        <v>88</v>
      </c>
      <c r="E8" s="91" t="s">
        <v>89</v>
      </c>
      <c r="F8" s="92"/>
      <c r="G8" s="92"/>
      <c r="H8" s="92"/>
      <c r="I8" s="92"/>
      <c r="J8" s="92"/>
      <c r="K8" s="92"/>
      <c r="L8" s="92"/>
      <c r="M8" s="92"/>
      <c r="N8" s="93"/>
      <c r="O8" s="77"/>
      <c r="P8" s="76" t="s">
        <v>88</v>
      </c>
      <c r="Q8" s="72" t="s">
        <v>89</v>
      </c>
      <c r="R8" s="73"/>
      <c r="S8" s="73"/>
      <c r="T8" s="73"/>
      <c r="U8" s="73"/>
      <c r="V8" s="73"/>
      <c r="W8" s="73"/>
      <c r="X8" s="73"/>
      <c r="Y8" s="73"/>
      <c r="Z8" s="74"/>
    </row>
    <row r="9" spans="1:26" ht="21.75" customHeight="1">
      <c r="A9" s="86"/>
      <c r="B9" s="89"/>
      <c r="C9" s="77"/>
      <c r="D9" s="77"/>
      <c r="E9" s="72" t="s">
        <v>90</v>
      </c>
      <c r="F9" s="73"/>
      <c r="G9" s="73"/>
      <c r="H9" s="73"/>
      <c r="I9" s="74"/>
      <c r="J9" s="72" t="s">
        <v>91</v>
      </c>
      <c r="K9" s="73"/>
      <c r="L9" s="73"/>
      <c r="M9" s="73"/>
      <c r="N9" s="74"/>
      <c r="O9" s="77"/>
      <c r="P9" s="77"/>
      <c r="Q9" s="72" t="s">
        <v>90</v>
      </c>
      <c r="R9" s="73"/>
      <c r="S9" s="73"/>
      <c r="T9" s="73"/>
      <c r="U9" s="74"/>
      <c r="V9" s="72" t="s">
        <v>91</v>
      </c>
      <c r="W9" s="73"/>
      <c r="X9" s="73"/>
      <c r="Y9" s="73"/>
      <c r="Z9" s="74"/>
    </row>
    <row r="10" spans="1:26" ht="21.75" customHeight="1">
      <c r="A10" s="86"/>
      <c r="B10" s="89"/>
      <c r="C10" s="77"/>
      <c r="D10" s="77"/>
      <c r="E10" s="70" t="s">
        <v>92</v>
      </c>
      <c r="F10" s="70" t="s">
        <v>93</v>
      </c>
      <c r="G10" s="70" t="s">
        <v>94</v>
      </c>
      <c r="H10" s="70" t="s">
        <v>95</v>
      </c>
      <c r="I10" s="70" t="s">
        <v>96</v>
      </c>
      <c r="J10" s="70" t="s">
        <v>97</v>
      </c>
      <c r="K10" s="81" t="s">
        <v>98</v>
      </c>
      <c r="L10" s="82"/>
      <c r="M10" s="82"/>
      <c r="N10" s="83"/>
      <c r="O10" s="77"/>
      <c r="P10" s="77"/>
      <c r="Q10" s="70" t="s">
        <v>92</v>
      </c>
      <c r="R10" s="70" t="s">
        <v>93</v>
      </c>
      <c r="S10" s="70" t="s">
        <v>94</v>
      </c>
      <c r="T10" s="70" t="s">
        <v>95</v>
      </c>
      <c r="U10" s="70" t="s">
        <v>96</v>
      </c>
      <c r="V10" s="70" t="s">
        <v>97</v>
      </c>
      <c r="W10" s="81" t="s">
        <v>98</v>
      </c>
      <c r="X10" s="82"/>
      <c r="Y10" s="82"/>
      <c r="Z10" s="83"/>
    </row>
    <row r="11" spans="1:26" ht="21" customHeight="1">
      <c r="A11" s="87"/>
      <c r="B11" s="90"/>
      <c r="C11" s="78"/>
      <c r="D11" s="78"/>
      <c r="E11" s="71"/>
      <c r="F11" s="71"/>
      <c r="G11" s="71"/>
      <c r="H11" s="71"/>
      <c r="I11" s="71"/>
      <c r="J11" s="71"/>
      <c r="K11" s="47" t="s">
        <v>99</v>
      </c>
      <c r="L11" s="47" t="s">
        <v>100</v>
      </c>
      <c r="M11" s="47" t="s">
        <v>101</v>
      </c>
      <c r="N11" s="47" t="s">
        <v>102</v>
      </c>
      <c r="O11" s="78"/>
      <c r="P11" s="78"/>
      <c r="Q11" s="71"/>
      <c r="R11" s="71"/>
      <c r="S11" s="71"/>
      <c r="T11" s="71"/>
      <c r="U11" s="71"/>
      <c r="V11" s="71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25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25</v>
      </c>
      <c r="P13" s="52">
        <v>11</v>
      </c>
      <c r="Q13" s="52"/>
      <c r="R13" s="52"/>
      <c r="S13" s="52"/>
      <c r="T13" s="52"/>
      <c r="U13" s="52"/>
      <c r="V13" s="52"/>
      <c r="W13" s="52"/>
      <c r="X13" s="52"/>
      <c r="Y13" s="52">
        <v>1</v>
      </c>
      <c r="Z13" s="52">
        <v>3</v>
      </c>
    </row>
    <row r="14" spans="1:26" ht="18" customHeight="1">
      <c r="A14" s="50" t="s">
        <v>3</v>
      </c>
      <c r="B14" s="51">
        <f t="shared" si="0"/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19</v>
      </c>
      <c r="P14" s="52">
        <v>12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1</v>
      </c>
    </row>
    <row r="15" spans="1:26" ht="18" customHeight="1">
      <c r="A15" s="50" t="s">
        <v>4</v>
      </c>
      <c r="B15" s="51">
        <f t="shared" si="0"/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160</v>
      </c>
      <c r="P15" s="52">
        <v>65</v>
      </c>
      <c r="Q15" s="52"/>
      <c r="R15" s="52"/>
      <c r="S15" s="52"/>
      <c r="T15" s="52"/>
      <c r="U15" s="52"/>
      <c r="V15" s="52"/>
      <c r="W15" s="52">
        <v>1</v>
      </c>
      <c r="X15" s="52"/>
      <c r="Y15" s="52">
        <v>1</v>
      </c>
      <c r="Z15" s="52">
        <v>5</v>
      </c>
    </row>
    <row r="16" spans="1:26" ht="18" customHeight="1">
      <c r="A16" s="50" t="s">
        <v>5</v>
      </c>
      <c r="B16" s="51">
        <f t="shared" si="0"/>
        <v>105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105</v>
      </c>
      <c r="P16" s="52">
        <v>37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7</v>
      </c>
    </row>
    <row r="17" spans="1:26" ht="18" customHeight="1">
      <c r="A17" s="50" t="s">
        <v>6</v>
      </c>
      <c r="B17" s="51">
        <f t="shared" si="0"/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110</v>
      </c>
      <c r="P17" s="52">
        <v>56</v>
      </c>
      <c r="Q17" s="52"/>
      <c r="R17" s="52"/>
      <c r="S17" s="52"/>
      <c r="T17" s="52"/>
      <c r="U17" s="52"/>
      <c r="V17" s="52"/>
      <c r="W17" s="52"/>
      <c r="X17" s="52">
        <v>1</v>
      </c>
      <c r="Y17" s="52">
        <v>0</v>
      </c>
      <c r="Z17" s="52">
        <v>11</v>
      </c>
    </row>
    <row r="18" spans="1:26" ht="18" customHeight="1">
      <c r="A18" s="50" t="s">
        <v>7</v>
      </c>
      <c r="B18" s="51">
        <f t="shared" si="0"/>
        <v>131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131</v>
      </c>
      <c r="P18" s="52">
        <v>66</v>
      </c>
      <c r="Q18" s="52"/>
      <c r="R18" s="52"/>
      <c r="S18" s="52"/>
      <c r="T18" s="52"/>
      <c r="U18" s="52"/>
      <c r="V18" s="52"/>
      <c r="W18" s="52"/>
      <c r="X18" s="52"/>
      <c r="Y18" s="52"/>
      <c r="Z18" s="52">
        <v>11</v>
      </c>
    </row>
    <row r="19" spans="1:26" s="15" customFormat="1" ht="18" customHeight="1">
      <c r="A19" s="50" t="s">
        <v>8</v>
      </c>
      <c r="B19" s="51">
        <f t="shared" si="0"/>
        <v>155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155</v>
      </c>
      <c r="P19" s="52">
        <v>73</v>
      </c>
      <c r="Q19" s="52"/>
      <c r="R19" s="52"/>
      <c r="S19" s="52"/>
      <c r="T19" s="52"/>
      <c r="U19" s="52"/>
      <c r="V19" s="52"/>
      <c r="W19" s="52"/>
      <c r="X19" s="52"/>
      <c r="Y19" s="52"/>
      <c r="Z19" s="52">
        <v>13</v>
      </c>
    </row>
    <row r="20" spans="1:26" s="15" customFormat="1" ht="18" customHeight="1">
      <c r="A20" s="50" t="s">
        <v>9</v>
      </c>
      <c r="B20" s="51">
        <f t="shared" si="0"/>
        <v>99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99</v>
      </c>
      <c r="P20" s="52">
        <v>44</v>
      </c>
      <c r="Q20" s="52"/>
      <c r="R20" s="52"/>
      <c r="S20" s="52"/>
      <c r="T20" s="52"/>
      <c r="U20" s="52"/>
      <c r="V20" s="52"/>
      <c r="W20" s="52"/>
      <c r="X20" s="52"/>
      <c r="Y20" s="52"/>
      <c r="Z20" s="52">
        <v>14</v>
      </c>
    </row>
    <row r="21" spans="1:26" s="15" customFormat="1" ht="18" customHeight="1">
      <c r="A21" s="50" t="s">
        <v>1</v>
      </c>
      <c r="B21" s="51">
        <f t="shared" si="0"/>
        <v>72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72</v>
      </c>
      <c r="P21" s="52">
        <v>18</v>
      </c>
      <c r="Q21" s="52"/>
      <c r="R21" s="52"/>
      <c r="S21" s="52"/>
      <c r="T21" s="52"/>
      <c r="U21" s="52"/>
      <c r="V21" s="52"/>
      <c r="W21" s="52"/>
      <c r="X21" s="52"/>
      <c r="Y21" s="52"/>
      <c r="Z21" s="52">
        <v>8</v>
      </c>
    </row>
    <row r="22" spans="1:26" ht="16.5" customHeight="1">
      <c r="A22" s="50" t="s">
        <v>10</v>
      </c>
      <c r="B22" s="51">
        <f t="shared" si="0"/>
        <v>53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53</v>
      </c>
      <c r="P22" s="52">
        <v>16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5</v>
      </c>
    </row>
    <row r="23" spans="1:26" ht="16.5" customHeight="1">
      <c r="A23" s="50" t="s">
        <v>11</v>
      </c>
      <c r="B23" s="51">
        <f t="shared" si="0"/>
        <v>31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31</v>
      </c>
      <c r="P23" s="52">
        <v>10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6</v>
      </c>
    </row>
    <row r="24" spans="1:26" ht="18" customHeight="1">
      <c r="A24" s="50" t="s">
        <v>12</v>
      </c>
      <c r="B24" s="51">
        <f t="shared" si="0"/>
        <v>27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27</v>
      </c>
      <c r="P24" s="52">
        <v>11</v>
      </c>
      <c r="Q24" s="52"/>
      <c r="R24" s="52"/>
      <c r="S24" s="52"/>
      <c r="T24" s="52"/>
      <c r="U24" s="52"/>
      <c r="V24" s="52"/>
      <c r="W24" s="52"/>
      <c r="X24" s="52"/>
      <c r="Y24" s="52"/>
      <c r="Z24" s="52">
        <v>4</v>
      </c>
    </row>
    <row r="25" spans="1:26" ht="38.25" customHeight="1">
      <c r="A25" s="53" t="s">
        <v>13</v>
      </c>
      <c r="B25" s="51">
        <f aca="true" t="shared" si="1" ref="B25:Z25">SUM(B13:B24)</f>
        <v>987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987</v>
      </c>
      <c r="P25" s="51">
        <f t="shared" si="1"/>
        <v>419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1</v>
      </c>
      <c r="X25" s="51">
        <f t="shared" si="1"/>
        <v>1</v>
      </c>
      <c r="Y25" s="51">
        <f t="shared" si="1"/>
        <v>2</v>
      </c>
      <c r="Z25" s="51">
        <f t="shared" si="1"/>
        <v>88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9" t="s">
        <v>65</v>
      </c>
      <c r="B27" s="80"/>
      <c r="C27" s="80"/>
      <c r="D27" s="80"/>
      <c r="E27" s="80"/>
      <c r="F27" s="80"/>
      <c r="G27" s="80"/>
      <c r="H27" s="80"/>
      <c r="I27" s="80"/>
      <c r="J27" s="8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9" t="s">
        <v>66</v>
      </c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1">
      <selection activeCell="Y23" sqref="Y23"/>
    </sheetView>
  </sheetViews>
  <sheetFormatPr defaultColWidth="9.00390625" defaultRowHeight="12.75"/>
  <cols>
    <col min="1" max="1" width="8.75390625" style="0" customWidth="1"/>
    <col min="2" max="2" width="9.625" style="0" customWidth="1"/>
    <col min="3" max="3" width="7.25390625" style="0" customWidth="1"/>
    <col min="4" max="4" width="9.375" style="0" customWidth="1"/>
    <col min="5" max="5" width="5.625" style="0" customWidth="1"/>
    <col min="6" max="6" width="4.375" style="0" customWidth="1"/>
    <col min="7" max="7" width="4.125" style="0" customWidth="1"/>
    <col min="8" max="8" width="4.75390625" style="0" customWidth="1"/>
    <col min="9" max="9" width="4.875" style="0" customWidth="1"/>
    <col min="10" max="10" width="5.25390625" style="0" customWidth="1"/>
    <col min="11" max="12" width="4.25390625" style="0" customWidth="1"/>
    <col min="13" max="13" width="4.625" style="0" customWidth="1"/>
    <col min="14" max="14" width="5.00390625" style="0" customWidth="1"/>
    <col min="15" max="16" width="7.75390625" style="0" customWidth="1"/>
    <col min="17" max="17" width="5.25390625" style="0" customWidth="1"/>
    <col min="18" max="18" width="4.75390625" style="0" customWidth="1"/>
    <col min="19" max="19" width="5.375" style="0" customWidth="1"/>
    <col min="20" max="20" width="4.875" style="0" customWidth="1"/>
    <col min="21" max="21" width="4.75390625" style="0" customWidth="1"/>
    <col min="22" max="22" width="6.25390625" style="0" customWidth="1"/>
  </cols>
  <sheetData>
    <row r="1" spans="1:26" ht="12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8.75">
      <c r="A2" s="59" t="s">
        <v>79</v>
      </c>
      <c r="B2" s="59"/>
      <c r="C2" s="59"/>
      <c r="D2" s="59"/>
      <c r="E2" s="59"/>
      <c r="F2" s="59"/>
      <c r="G2" s="59"/>
      <c r="H2" s="60" t="s">
        <v>104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61" t="s">
        <v>82</v>
      </c>
      <c r="I3" s="61"/>
      <c r="J3" s="62" t="s">
        <v>45</v>
      </c>
      <c r="K3" s="62"/>
      <c r="L3" s="62"/>
      <c r="M3" s="69" t="s">
        <v>108</v>
      </c>
      <c r="N3" s="60"/>
      <c r="O3" s="60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9.5" customHeight="1">
      <c r="A5" s="85" t="s">
        <v>84</v>
      </c>
      <c r="B5" s="63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</row>
    <row r="6" spans="1:26" ht="12.75" customHeight="1">
      <c r="A6" s="86"/>
      <c r="B6" s="88" t="s">
        <v>85</v>
      </c>
      <c r="C6" s="72" t="s">
        <v>86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2" t="s">
        <v>87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12.75" customHeight="1">
      <c r="A7" s="86"/>
      <c r="B7" s="89"/>
      <c r="C7" s="76" t="s">
        <v>14</v>
      </c>
      <c r="D7" s="66" t="s">
        <v>33</v>
      </c>
      <c r="E7" s="67"/>
      <c r="F7" s="67"/>
      <c r="G7" s="67"/>
      <c r="H7" s="67"/>
      <c r="I7" s="67"/>
      <c r="J7" s="67"/>
      <c r="K7" s="67"/>
      <c r="L7" s="67"/>
      <c r="M7" s="67"/>
      <c r="N7" s="68"/>
      <c r="O7" s="76" t="s">
        <v>14</v>
      </c>
      <c r="P7" s="66" t="s">
        <v>33</v>
      </c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ht="19.5" customHeight="1">
      <c r="A8" s="86"/>
      <c r="B8" s="89"/>
      <c r="C8" s="77"/>
      <c r="D8" s="76" t="s">
        <v>88</v>
      </c>
      <c r="E8" s="91" t="s">
        <v>89</v>
      </c>
      <c r="F8" s="92"/>
      <c r="G8" s="92"/>
      <c r="H8" s="92"/>
      <c r="I8" s="92"/>
      <c r="J8" s="92"/>
      <c r="K8" s="92"/>
      <c r="L8" s="92"/>
      <c r="M8" s="92"/>
      <c r="N8" s="93"/>
      <c r="O8" s="77"/>
      <c r="P8" s="76" t="s">
        <v>88</v>
      </c>
      <c r="Q8" s="72" t="s">
        <v>89</v>
      </c>
      <c r="R8" s="73"/>
      <c r="S8" s="73"/>
      <c r="T8" s="73"/>
      <c r="U8" s="73"/>
      <c r="V8" s="73"/>
      <c r="W8" s="73"/>
      <c r="X8" s="73"/>
      <c r="Y8" s="73"/>
      <c r="Z8" s="74"/>
    </row>
    <row r="9" spans="1:26" ht="21.75" customHeight="1">
      <c r="A9" s="86"/>
      <c r="B9" s="89"/>
      <c r="C9" s="77"/>
      <c r="D9" s="77"/>
      <c r="E9" s="72" t="s">
        <v>90</v>
      </c>
      <c r="F9" s="73"/>
      <c r="G9" s="73"/>
      <c r="H9" s="73"/>
      <c r="I9" s="74"/>
      <c r="J9" s="72" t="s">
        <v>91</v>
      </c>
      <c r="K9" s="73"/>
      <c r="L9" s="73"/>
      <c r="M9" s="73"/>
      <c r="N9" s="74"/>
      <c r="O9" s="77"/>
      <c r="P9" s="77"/>
      <c r="Q9" s="72" t="s">
        <v>90</v>
      </c>
      <c r="R9" s="73"/>
      <c r="S9" s="73"/>
      <c r="T9" s="73"/>
      <c r="U9" s="74"/>
      <c r="V9" s="72" t="s">
        <v>91</v>
      </c>
      <c r="W9" s="73"/>
      <c r="X9" s="73"/>
      <c r="Y9" s="73"/>
      <c r="Z9" s="74"/>
    </row>
    <row r="10" spans="1:26" ht="21.75" customHeight="1">
      <c r="A10" s="86"/>
      <c r="B10" s="89"/>
      <c r="C10" s="77"/>
      <c r="D10" s="77"/>
      <c r="E10" s="70" t="s">
        <v>92</v>
      </c>
      <c r="F10" s="70" t="s">
        <v>93</v>
      </c>
      <c r="G10" s="70" t="s">
        <v>94</v>
      </c>
      <c r="H10" s="70" t="s">
        <v>95</v>
      </c>
      <c r="I10" s="70" t="s">
        <v>96</v>
      </c>
      <c r="J10" s="70" t="s">
        <v>97</v>
      </c>
      <c r="K10" s="81" t="s">
        <v>98</v>
      </c>
      <c r="L10" s="82"/>
      <c r="M10" s="82"/>
      <c r="N10" s="83"/>
      <c r="O10" s="77"/>
      <c r="P10" s="77"/>
      <c r="Q10" s="70" t="s">
        <v>92</v>
      </c>
      <c r="R10" s="70" t="s">
        <v>93</v>
      </c>
      <c r="S10" s="70" t="s">
        <v>94</v>
      </c>
      <c r="T10" s="70" t="s">
        <v>95</v>
      </c>
      <c r="U10" s="70" t="s">
        <v>96</v>
      </c>
      <c r="V10" s="70" t="s">
        <v>97</v>
      </c>
      <c r="W10" s="81" t="s">
        <v>98</v>
      </c>
      <c r="X10" s="82"/>
      <c r="Y10" s="82"/>
      <c r="Z10" s="83"/>
    </row>
    <row r="11" spans="1:26" ht="21" customHeight="1">
      <c r="A11" s="87"/>
      <c r="B11" s="90"/>
      <c r="C11" s="78"/>
      <c r="D11" s="78"/>
      <c r="E11" s="71"/>
      <c r="F11" s="71"/>
      <c r="G11" s="71"/>
      <c r="H11" s="71"/>
      <c r="I11" s="71"/>
      <c r="J11" s="71"/>
      <c r="K11" s="47" t="s">
        <v>99</v>
      </c>
      <c r="L11" s="47" t="s">
        <v>100</v>
      </c>
      <c r="M11" s="47" t="s">
        <v>101</v>
      </c>
      <c r="N11" s="47" t="s">
        <v>102</v>
      </c>
      <c r="O11" s="78"/>
      <c r="P11" s="78"/>
      <c r="Q11" s="71"/>
      <c r="R11" s="71"/>
      <c r="S11" s="71"/>
      <c r="T11" s="71"/>
      <c r="U11" s="71"/>
      <c r="V11" s="71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73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73</v>
      </c>
      <c r="P13" s="52">
        <v>48</v>
      </c>
      <c r="Q13" s="52"/>
      <c r="R13" s="52"/>
      <c r="S13" s="52"/>
      <c r="T13" s="52"/>
      <c r="U13" s="52"/>
      <c r="V13" s="52"/>
      <c r="W13" s="52"/>
      <c r="X13" s="52">
        <v>3</v>
      </c>
      <c r="Y13" s="52">
        <v>27</v>
      </c>
      <c r="Z13" s="52"/>
    </row>
    <row r="14" spans="1:26" ht="18" customHeight="1">
      <c r="A14" s="50" t="s">
        <v>3</v>
      </c>
      <c r="B14" s="51">
        <f t="shared" si="0"/>
        <v>65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65</v>
      </c>
      <c r="P14" s="52">
        <v>35</v>
      </c>
      <c r="Q14" s="52"/>
      <c r="R14" s="52"/>
      <c r="S14" s="52"/>
      <c r="T14" s="52"/>
      <c r="U14" s="52"/>
      <c r="V14" s="52"/>
      <c r="W14" s="52"/>
      <c r="X14" s="52">
        <v>1</v>
      </c>
      <c r="Y14" s="52">
        <v>21</v>
      </c>
      <c r="Z14" s="52">
        <v>4</v>
      </c>
    </row>
    <row r="15" spans="1:26" ht="18" customHeight="1">
      <c r="A15" s="50" t="s">
        <v>4</v>
      </c>
      <c r="B15" s="51">
        <f t="shared" si="0"/>
        <v>108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108</v>
      </c>
      <c r="P15" s="52">
        <v>50</v>
      </c>
      <c r="Q15" s="52"/>
      <c r="R15" s="52"/>
      <c r="S15" s="52"/>
      <c r="T15" s="52"/>
      <c r="U15" s="52"/>
      <c r="V15" s="52"/>
      <c r="W15" s="52"/>
      <c r="X15" s="52">
        <v>2</v>
      </c>
      <c r="Y15" s="52">
        <v>17</v>
      </c>
      <c r="Z15" s="52">
        <v>3</v>
      </c>
    </row>
    <row r="16" spans="1:26" ht="18" customHeight="1">
      <c r="A16" s="50" t="s">
        <v>5</v>
      </c>
      <c r="B16" s="51">
        <f t="shared" si="0"/>
        <v>165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165</v>
      </c>
      <c r="P16" s="52">
        <v>74</v>
      </c>
      <c r="Q16" s="52"/>
      <c r="R16" s="52"/>
      <c r="S16" s="52"/>
      <c r="T16" s="52"/>
      <c r="U16" s="52"/>
      <c r="V16" s="52"/>
      <c r="W16" s="52"/>
      <c r="X16" s="52">
        <v>1</v>
      </c>
      <c r="Y16" s="52">
        <v>23</v>
      </c>
      <c r="Z16" s="52">
        <v>3</v>
      </c>
    </row>
    <row r="17" spans="1:26" ht="18" customHeight="1">
      <c r="A17" s="50" t="s">
        <v>6</v>
      </c>
      <c r="B17" s="51">
        <f t="shared" si="0"/>
        <v>148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148</v>
      </c>
      <c r="P17" s="52">
        <v>60</v>
      </c>
      <c r="Q17" s="52"/>
      <c r="R17" s="52"/>
      <c r="S17" s="52"/>
      <c r="T17" s="52"/>
      <c r="U17" s="52"/>
      <c r="V17" s="52"/>
      <c r="W17" s="52"/>
      <c r="X17" s="52">
        <v>1</v>
      </c>
      <c r="Y17" s="52">
        <v>24</v>
      </c>
      <c r="Z17" s="52">
        <v>9</v>
      </c>
    </row>
    <row r="18" spans="1:26" ht="18" customHeight="1">
      <c r="A18" s="50" t="s">
        <v>7</v>
      </c>
      <c r="B18" s="51">
        <f t="shared" si="0"/>
        <v>210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210</v>
      </c>
      <c r="P18" s="52">
        <v>78</v>
      </c>
      <c r="Q18" s="52"/>
      <c r="R18" s="52"/>
      <c r="S18" s="52"/>
      <c r="T18" s="52"/>
      <c r="U18" s="52"/>
      <c r="V18" s="52"/>
      <c r="W18" s="52"/>
      <c r="X18" s="52">
        <v>0</v>
      </c>
      <c r="Y18" s="52">
        <v>37</v>
      </c>
      <c r="Z18" s="52">
        <v>16</v>
      </c>
    </row>
    <row r="19" spans="1:26" ht="18" customHeight="1">
      <c r="A19" s="50" t="s">
        <v>8</v>
      </c>
      <c r="B19" s="51">
        <f t="shared" si="0"/>
        <v>290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290</v>
      </c>
      <c r="P19" s="52">
        <v>106</v>
      </c>
      <c r="Q19" s="52"/>
      <c r="R19" s="52"/>
      <c r="S19" s="52"/>
      <c r="T19" s="52"/>
      <c r="U19" s="52"/>
      <c r="V19" s="52"/>
      <c r="W19" s="52"/>
      <c r="X19" s="52">
        <v>4</v>
      </c>
      <c r="Y19" s="52">
        <v>51</v>
      </c>
      <c r="Z19" s="52">
        <v>12</v>
      </c>
    </row>
    <row r="20" spans="1:26" s="15" customFormat="1" ht="18" customHeight="1">
      <c r="A20" s="50" t="s">
        <v>9</v>
      </c>
      <c r="B20" s="51">
        <f t="shared" si="0"/>
        <v>274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274</v>
      </c>
      <c r="P20" s="52">
        <v>110</v>
      </c>
      <c r="Q20" s="52"/>
      <c r="R20" s="52"/>
      <c r="S20" s="52"/>
      <c r="T20" s="52"/>
      <c r="U20" s="52"/>
      <c r="V20" s="52"/>
      <c r="W20" s="52"/>
      <c r="X20" s="52">
        <v>0</v>
      </c>
      <c r="Y20" s="52">
        <v>25</v>
      </c>
      <c r="Z20" s="52">
        <v>24</v>
      </c>
    </row>
    <row r="21" spans="1:26" s="15" customFormat="1" ht="18" customHeight="1">
      <c r="A21" s="50" t="s">
        <v>1</v>
      </c>
      <c r="B21" s="51">
        <f t="shared" si="0"/>
        <v>213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213</v>
      </c>
      <c r="P21" s="52">
        <v>80</v>
      </c>
      <c r="Q21" s="52"/>
      <c r="R21" s="52"/>
      <c r="S21" s="52"/>
      <c r="T21" s="52"/>
      <c r="U21" s="52"/>
      <c r="V21" s="52"/>
      <c r="W21" s="52"/>
      <c r="X21" s="52">
        <v>0</v>
      </c>
      <c r="Y21" s="52">
        <v>14</v>
      </c>
      <c r="Z21" s="52">
        <v>36</v>
      </c>
    </row>
    <row r="22" spans="1:26" s="17" customFormat="1" ht="18" customHeight="1">
      <c r="A22" s="50" t="s">
        <v>10</v>
      </c>
      <c r="B22" s="51">
        <f t="shared" si="0"/>
        <v>146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146</v>
      </c>
      <c r="P22" s="52">
        <v>58</v>
      </c>
      <c r="Q22" s="52"/>
      <c r="R22" s="52"/>
      <c r="S22" s="52"/>
      <c r="T22" s="52"/>
      <c r="U22" s="52"/>
      <c r="V22" s="52"/>
      <c r="W22" s="52"/>
      <c r="X22" s="52">
        <v>0</v>
      </c>
      <c r="Y22" s="52">
        <v>15</v>
      </c>
      <c r="Z22" s="52">
        <v>20</v>
      </c>
    </row>
    <row r="23" spans="1:26" ht="18" customHeight="1">
      <c r="A23" s="50" t="s">
        <v>11</v>
      </c>
      <c r="B23" s="51">
        <f t="shared" si="0"/>
        <v>119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119</v>
      </c>
      <c r="P23" s="52">
        <v>54</v>
      </c>
      <c r="Q23" s="52"/>
      <c r="R23" s="52"/>
      <c r="S23" s="52"/>
      <c r="T23" s="52"/>
      <c r="U23" s="52"/>
      <c r="V23" s="52"/>
      <c r="W23" s="52"/>
      <c r="X23" s="52">
        <v>0</v>
      </c>
      <c r="Y23" s="52">
        <v>18</v>
      </c>
      <c r="Z23" s="52">
        <v>18</v>
      </c>
    </row>
    <row r="24" spans="1:26" ht="12.75">
      <c r="A24" s="50" t="s">
        <v>12</v>
      </c>
      <c r="B24" s="51">
        <f t="shared" si="0"/>
        <v>89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89</v>
      </c>
      <c r="P24" s="52">
        <v>43</v>
      </c>
      <c r="Q24" s="52"/>
      <c r="R24" s="52"/>
      <c r="S24" s="52"/>
      <c r="T24" s="52"/>
      <c r="U24" s="52"/>
      <c r="V24" s="52"/>
      <c r="W24" s="52"/>
      <c r="X24" s="52">
        <v>0</v>
      </c>
      <c r="Y24" s="52">
        <v>3</v>
      </c>
      <c r="Z24" s="52">
        <v>27</v>
      </c>
    </row>
    <row r="25" spans="1:26" ht="42.75" customHeight="1">
      <c r="A25" s="53" t="s">
        <v>13</v>
      </c>
      <c r="B25" s="51">
        <f aca="true" t="shared" si="1" ref="B25:Z25">SUM(B13:B24)</f>
        <v>1900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1900</v>
      </c>
      <c r="P25" s="51">
        <f t="shared" si="1"/>
        <v>796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12</v>
      </c>
      <c r="Y25" s="51">
        <f t="shared" si="1"/>
        <v>275</v>
      </c>
      <c r="Z25" s="51">
        <f t="shared" si="1"/>
        <v>172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9" t="s">
        <v>65</v>
      </c>
      <c r="B27" s="80"/>
      <c r="C27" s="80"/>
      <c r="D27" s="80"/>
      <c r="E27" s="80"/>
      <c r="F27" s="80"/>
      <c r="G27" s="80"/>
      <c r="H27" s="80"/>
      <c r="I27" s="80"/>
      <c r="J27" s="8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9" t="s">
        <v>66</v>
      </c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22"/>
      <c r="M29" s="22"/>
      <c r="N29" s="22"/>
      <c r="O29" s="22"/>
    </row>
    <row r="30" spans="1:8" ht="13.5" customHeight="1" hidden="1">
      <c r="A30" s="84" t="s">
        <v>46</v>
      </c>
      <c r="B30" s="84"/>
      <c r="C30" s="84"/>
      <c r="D30" s="84"/>
      <c r="E30" s="84"/>
      <c r="F30" s="84"/>
      <c r="G30" s="84"/>
      <c r="H30" s="84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29:J29"/>
    <mergeCell ref="V9:Z9"/>
    <mergeCell ref="H10:H11"/>
    <mergeCell ref="S10:S11"/>
    <mergeCell ref="F10:F11"/>
    <mergeCell ref="U10:U11"/>
    <mergeCell ref="A30:H30"/>
    <mergeCell ref="I10:I11"/>
    <mergeCell ref="A5:A11"/>
    <mergeCell ref="K10:N10"/>
    <mergeCell ref="B6:B11"/>
    <mergeCell ref="V10:V11"/>
    <mergeCell ref="T10:T11"/>
    <mergeCell ref="J9:N9"/>
    <mergeCell ref="O7:O11"/>
    <mergeCell ref="E9:I9"/>
    <mergeCell ref="A27:J27"/>
    <mergeCell ref="Q9:U9"/>
    <mergeCell ref="Q10:Q11"/>
    <mergeCell ref="D8:D11"/>
    <mergeCell ref="Q8:Z8"/>
    <mergeCell ref="W10:Z10"/>
    <mergeCell ref="E10:E11"/>
    <mergeCell ref="J10:J11"/>
    <mergeCell ref="E8:N8"/>
    <mergeCell ref="C7:C11"/>
    <mergeCell ref="D7:N7"/>
    <mergeCell ref="M3:O3"/>
    <mergeCell ref="G10:G11"/>
    <mergeCell ref="O6:Z6"/>
    <mergeCell ref="A4:Z4"/>
    <mergeCell ref="P8:P11"/>
    <mergeCell ref="C6:N6"/>
    <mergeCell ref="P7:Z7"/>
    <mergeCell ref="R10:R11"/>
    <mergeCell ref="A1:Z1"/>
    <mergeCell ref="A2:G2"/>
    <mergeCell ref="H2:Z2"/>
    <mergeCell ref="H3:I3"/>
    <mergeCell ref="J3:L3"/>
    <mergeCell ref="B5:Z5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Q20" sqref="Q20"/>
    </sheetView>
  </sheetViews>
  <sheetFormatPr defaultColWidth="9.00390625" defaultRowHeight="12.75"/>
  <cols>
    <col min="1" max="1" width="9.875" style="0" customWidth="1"/>
    <col min="2" max="2" width="10.00390625" style="0" customWidth="1"/>
    <col min="3" max="3" width="7.625" style="0" customWidth="1"/>
    <col min="4" max="4" width="8.125" style="0" customWidth="1"/>
    <col min="5" max="5" width="3.125" style="0" customWidth="1"/>
    <col min="6" max="6" width="4.00390625" style="0" customWidth="1"/>
    <col min="7" max="8" width="3.25390625" style="0" customWidth="1"/>
    <col min="9" max="9" width="4.25390625" style="0" customWidth="1"/>
    <col min="10" max="10" width="3.75390625" style="0" customWidth="1"/>
    <col min="11" max="11" width="5.625" style="0" customWidth="1"/>
    <col min="12" max="12" width="7.375" style="0" customWidth="1"/>
    <col min="13" max="13" width="6.125" style="0" customWidth="1"/>
    <col min="14" max="14" width="6.75390625" style="0" customWidth="1"/>
    <col min="15" max="15" width="6.375" style="0" customWidth="1"/>
    <col min="16" max="16" width="7.75390625" style="0" customWidth="1"/>
    <col min="17" max="17" width="5.125" style="0" customWidth="1"/>
    <col min="18" max="18" width="4.625" style="0" customWidth="1"/>
    <col min="19" max="19" width="4.125" style="0" customWidth="1"/>
    <col min="20" max="20" width="5.375" style="0" customWidth="1"/>
    <col min="21" max="21" width="5.25390625" style="0" customWidth="1"/>
    <col min="22" max="22" width="5.375" style="0" customWidth="1"/>
    <col min="26" max="26" width="7.75390625" style="0" customWidth="1"/>
  </cols>
  <sheetData>
    <row r="1" spans="1:26" ht="12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8.75">
      <c r="A2" s="59" t="s">
        <v>79</v>
      </c>
      <c r="B2" s="59"/>
      <c r="C2" s="59"/>
      <c r="D2" s="59"/>
      <c r="E2" s="59"/>
      <c r="F2" s="59"/>
      <c r="G2" s="59"/>
      <c r="H2" s="60" t="s">
        <v>105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61" t="s">
        <v>82</v>
      </c>
      <c r="I3" s="61"/>
      <c r="J3" s="62" t="s">
        <v>45</v>
      </c>
      <c r="K3" s="62"/>
      <c r="L3" s="62"/>
      <c r="M3" s="69" t="s">
        <v>108</v>
      </c>
      <c r="N3" s="60"/>
      <c r="O3" s="60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9.5" customHeight="1">
      <c r="A5" s="85" t="s">
        <v>84</v>
      </c>
      <c r="B5" s="63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</row>
    <row r="6" spans="1:26" ht="12.75">
      <c r="A6" s="86"/>
      <c r="B6" s="88" t="s">
        <v>85</v>
      </c>
      <c r="C6" s="72" t="s">
        <v>86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2" t="s">
        <v>87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12.75">
      <c r="A7" s="86"/>
      <c r="B7" s="89"/>
      <c r="C7" s="76" t="s">
        <v>14</v>
      </c>
      <c r="D7" s="66" t="s">
        <v>33</v>
      </c>
      <c r="E7" s="67"/>
      <c r="F7" s="67"/>
      <c r="G7" s="67"/>
      <c r="H7" s="67"/>
      <c r="I7" s="67"/>
      <c r="J7" s="67"/>
      <c r="K7" s="67"/>
      <c r="L7" s="67"/>
      <c r="M7" s="67"/>
      <c r="N7" s="68"/>
      <c r="O7" s="76" t="s">
        <v>14</v>
      </c>
      <c r="P7" s="66" t="s">
        <v>33</v>
      </c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ht="19.5" customHeight="1">
      <c r="A8" s="86"/>
      <c r="B8" s="89"/>
      <c r="C8" s="77"/>
      <c r="D8" s="76" t="s">
        <v>88</v>
      </c>
      <c r="E8" s="91" t="s">
        <v>89</v>
      </c>
      <c r="F8" s="92"/>
      <c r="G8" s="92"/>
      <c r="H8" s="92"/>
      <c r="I8" s="92"/>
      <c r="J8" s="92"/>
      <c r="K8" s="92"/>
      <c r="L8" s="92"/>
      <c r="M8" s="92"/>
      <c r="N8" s="93"/>
      <c r="O8" s="77"/>
      <c r="P8" s="76" t="s">
        <v>88</v>
      </c>
      <c r="Q8" s="72" t="s">
        <v>89</v>
      </c>
      <c r="R8" s="73"/>
      <c r="S8" s="73"/>
      <c r="T8" s="73"/>
      <c r="U8" s="73"/>
      <c r="V8" s="73"/>
      <c r="W8" s="73"/>
      <c r="X8" s="73"/>
      <c r="Y8" s="73"/>
      <c r="Z8" s="74"/>
    </row>
    <row r="9" spans="1:26" ht="21.75" customHeight="1">
      <c r="A9" s="86"/>
      <c r="B9" s="89"/>
      <c r="C9" s="77"/>
      <c r="D9" s="77"/>
      <c r="E9" s="72" t="s">
        <v>90</v>
      </c>
      <c r="F9" s="73"/>
      <c r="G9" s="73"/>
      <c r="H9" s="73"/>
      <c r="I9" s="74"/>
      <c r="J9" s="72" t="s">
        <v>91</v>
      </c>
      <c r="K9" s="73"/>
      <c r="L9" s="73"/>
      <c r="M9" s="73"/>
      <c r="N9" s="74"/>
      <c r="O9" s="77"/>
      <c r="P9" s="77"/>
      <c r="Q9" s="72" t="s">
        <v>90</v>
      </c>
      <c r="R9" s="73"/>
      <c r="S9" s="73"/>
      <c r="T9" s="73"/>
      <c r="U9" s="74"/>
      <c r="V9" s="72" t="s">
        <v>91</v>
      </c>
      <c r="W9" s="73"/>
      <c r="X9" s="73"/>
      <c r="Y9" s="73"/>
      <c r="Z9" s="74"/>
    </row>
    <row r="10" spans="1:26" ht="21.75" customHeight="1">
      <c r="A10" s="86"/>
      <c r="B10" s="89"/>
      <c r="C10" s="77"/>
      <c r="D10" s="77"/>
      <c r="E10" s="70" t="s">
        <v>92</v>
      </c>
      <c r="F10" s="70" t="s">
        <v>93</v>
      </c>
      <c r="G10" s="70" t="s">
        <v>94</v>
      </c>
      <c r="H10" s="70" t="s">
        <v>95</v>
      </c>
      <c r="I10" s="70" t="s">
        <v>96</v>
      </c>
      <c r="J10" s="70" t="s">
        <v>97</v>
      </c>
      <c r="K10" s="81" t="s">
        <v>98</v>
      </c>
      <c r="L10" s="82"/>
      <c r="M10" s="82"/>
      <c r="N10" s="83"/>
      <c r="O10" s="77"/>
      <c r="P10" s="77"/>
      <c r="Q10" s="70" t="s">
        <v>92</v>
      </c>
      <c r="R10" s="70" t="s">
        <v>93</v>
      </c>
      <c r="S10" s="70" t="s">
        <v>94</v>
      </c>
      <c r="T10" s="70" t="s">
        <v>95</v>
      </c>
      <c r="U10" s="70" t="s">
        <v>96</v>
      </c>
      <c r="V10" s="70" t="s">
        <v>97</v>
      </c>
      <c r="W10" s="81" t="s">
        <v>98</v>
      </c>
      <c r="X10" s="82"/>
      <c r="Y10" s="82"/>
      <c r="Z10" s="83"/>
    </row>
    <row r="11" spans="1:26" ht="21" customHeight="1">
      <c r="A11" s="87"/>
      <c r="B11" s="90"/>
      <c r="C11" s="78"/>
      <c r="D11" s="78"/>
      <c r="E11" s="71"/>
      <c r="F11" s="71"/>
      <c r="G11" s="71"/>
      <c r="H11" s="71"/>
      <c r="I11" s="71"/>
      <c r="J11" s="71"/>
      <c r="K11" s="47" t="s">
        <v>99</v>
      </c>
      <c r="L11" s="47" t="s">
        <v>100</v>
      </c>
      <c r="M11" s="47" t="s">
        <v>101</v>
      </c>
      <c r="N11" s="47" t="s">
        <v>102</v>
      </c>
      <c r="O11" s="78"/>
      <c r="P11" s="78"/>
      <c r="Q11" s="71"/>
      <c r="R11" s="71"/>
      <c r="S11" s="71"/>
      <c r="T11" s="71"/>
      <c r="U11" s="71"/>
      <c r="V11" s="71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27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27</v>
      </c>
      <c r="P13" s="52">
        <v>14</v>
      </c>
      <c r="Q13" s="52"/>
      <c r="R13" s="52"/>
      <c r="S13" s="52"/>
      <c r="T13" s="52"/>
      <c r="U13" s="52"/>
      <c r="V13" s="52"/>
      <c r="W13" s="52">
        <v>1</v>
      </c>
      <c r="X13" s="52">
        <v>2</v>
      </c>
      <c r="Y13" s="52"/>
      <c r="Z13" s="52"/>
    </row>
    <row r="14" spans="1:26" ht="18" customHeight="1">
      <c r="A14" s="50" t="s">
        <v>3</v>
      </c>
      <c r="B14" s="51">
        <f t="shared" si="0"/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10</v>
      </c>
      <c r="P14" s="52">
        <v>4</v>
      </c>
      <c r="Q14" s="52"/>
      <c r="R14" s="52"/>
      <c r="S14" s="52"/>
      <c r="T14" s="52"/>
      <c r="U14" s="52"/>
      <c r="V14" s="52"/>
      <c r="W14" s="52"/>
      <c r="X14" s="52">
        <v>1</v>
      </c>
      <c r="Y14" s="52"/>
      <c r="Z14" s="52"/>
    </row>
    <row r="15" spans="1:26" ht="18" customHeight="1">
      <c r="A15" s="50" t="s">
        <v>4</v>
      </c>
      <c r="B15" s="51">
        <f t="shared" si="0"/>
        <v>43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43</v>
      </c>
      <c r="P15" s="52">
        <v>18</v>
      </c>
      <c r="Q15" s="52"/>
      <c r="R15" s="52"/>
      <c r="S15" s="52">
        <v>1</v>
      </c>
      <c r="T15" s="52"/>
      <c r="U15" s="52"/>
      <c r="V15" s="52"/>
      <c r="W15" s="52"/>
      <c r="X15" s="52"/>
      <c r="Y15" s="52">
        <v>1</v>
      </c>
      <c r="Z15" s="52"/>
    </row>
    <row r="16" spans="1:26" ht="18" customHeight="1">
      <c r="A16" s="50" t="s">
        <v>5</v>
      </c>
      <c r="B16" s="51">
        <f t="shared" si="0"/>
        <v>62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62</v>
      </c>
      <c r="P16" s="52">
        <v>28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8" customHeight="1">
      <c r="A17" s="50" t="s">
        <v>6</v>
      </c>
      <c r="B17" s="51">
        <f t="shared" si="0"/>
        <v>65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65</v>
      </c>
      <c r="P17" s="52">
        <v>26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8" customHeight="1">
      <c r="A18" s="50" t="s">
        <v>7</v>
      </c>
      <c r="B18" s="51">
        <f t="shared" si="0"/>
        <v>58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58</v>
      </c>
      <c r="P18" s="52">
        <v>15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5" customFormat="1" ht="18" customHeight="1">
      <c r="A19" s="50" t="s">
        <v>8</v>
      </c>
      <c r="B19" s="51">
        <f>SUM(C19,O19)</f>
        <v>103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103</v>
      </c>
      <c r="P19" s="52">
        <v>35</v>
      </c>
      <c r="Q19" s="52"/>
      <c r="R19" s="52"/>
      <c r="S19" s="52"/>
      <c r="T19" s="52"/>
      <c r="U19" s="52"/>
      <c r="V19" s="52"/>
      <c r="W19" s="52"/>
      <c r="X19" s="52"/>
      <c r="Y19" s="52">
        <v>1</v>
      </c>
      <c r="Z19" s="52"/>
    </row>
    <row r="20" spans="1:26" s="15" customFormat="1" ht="18" customHeight="1">
      <c r="A20" s="50" t="s">
        <v>9</v>
      </c>
      <c r="B20" s="51">
        <f t="shared" si="0"/>
        <v>72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72</v>
      </c>
      <c r="P20" s="52">
        <v>30</v>
      </c>
      <c r="Q20" s="52"/>
      <c r="R20" s="52"/>
      <c r="S20" s="52"/>
      <c r="T20" s="52"/>
      <c r="U20" s="52"/>
      <c r="V20" s="52"/>
      <c r="W20" s="52">
        <v>1</v>
      </c>
      <c r="X20" s="52"/>
      <c r="Y20" s="52"/>
      <c r="Z20" s="52">
        <v>1</v>
      </c>
    </row>
    <row r="21" spans="1:26" s="15" customFormat="1" ht="18" customHeight="1">
      <c r="A21" s="50" t="s">
        <v>1</v>
      </c>
      <c r="B21" s="51">
        <v>68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68</v>
      </c>
      <c r="P21" s="52">
        <v>20</v>
      </c>
      <c r="Q21" s="52"/>
      <c r="R21" s="52"/>
      <c r="S21" s="52"/>
      <c r="T21" s="52"/>
      <c r="U21" s="52"/>
      <c r="V21" s="52"/>
      <c r="W21" s="52">
        <v>1</v>
      </c>
      <c r="X21" s="52"/>
      <c r="Y21" s="52"/>
      <c r="Z21" s="52">
        <v>1</v>
      </c>
    </row>
    <row r="22" spans="1:26" ht="16.5" customHeight="1">
      <c r="A22" s="50" t="s">
        <v>10</v>
      </c>
      <c r="B22" s="51">
        <v>52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52</v>
      </c>
      <c r="P22" s="52">
        <v>19</v>
      </c>
      <c r="Q22" s="52"/>
      <c r="R22" s="52"/>
      <c r="S22" s="52"/>
      <c r="T22" s="52"/>
      <c r="U22" s="52"/>
      <c r="V22" s="52"/>
      <c r="W22" s="52"/>
      <c r="X22" s="52">
        <v>2</v>
      </c>
      <c r="Y22" s="52">
        <v>1</v>
      </c>
      <c r="Z22" s="52"/>
    </row>
    <row r="23" spans="1:26" ht="16.5" customHeight="1">
      <c r="A23" s="50" t="s">
        <v>11</v>
      </c>
      <c r="B23" s="51">
        <f t="shared" si="0"/>
        <v>51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51</v>
      </c>
      <c r="P23" s="52">
        <v>21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23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23</v>
      </c>
      <c r="P24" s="52">
        <v>10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5.25" customHeight="1">
      <c r="A25" s="53" t="s">
        <v>13</v>
      </c>
      <c r="B25" s="51">
        <f aca="true" t="shared" si="1" ref="B25:Z25">SUM(B13:B24)</f>
        <v>634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634</v>
      </c>
      <c r="P25" s="51">
        <f t="shared" si="1"/>
        <v>240</v>
      </c>
      <c r="Q25" s="51">
        <f t="shared" si="1"/>
        <v>0</v>
      </c>
      <c r="R25" s="51">
        <f t="shared" si="1"/>
        <v>0</v>
      </c>
      <c r="S25" s="51">
        <f t="shared" si="1"/>
        <v>1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3</v>
      </c>
      <c r="X25" s="51">
        <f t="shared" si="1"/>
        <v>5</v>
      </c>
      <c r="Y25" s="51">
        <f t="shared" si="1"/>
        <v>3</v>
      </c>
      <c r="Z25" s="51">
        <f t="shared" si="1"/>
        <v>2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9" t="s">
        <v>65</v>
      </c>
      <c r="B27" s="80"/>
      <c r="C27" s="80"/>
      <c r="D27" s="80"/>
      <c r="E27" s="80"/>
      <c r="F27" s="80"/>
      <c r="G27" s="80"/>
      <c r="H27" s="80"/>
      <c r="I27" s="80"/>
      <c r="J27" s="8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9" t="s">
        <v>66</v>
      </c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7.75390625" style="0" customWidth="1"/>
    <col min="4" max="4" width="10.75390625" style="0" customWidth="1"/>
    <col min="5" max="5" width="4.125" style="0" customWidth="1"/>
    <col min="6" max="6" width="3.25390625" style="0" customWidth="1"/>
    <col min="7" max="7" width="3.125" style="0" customWidth="1"/>
    <col min="8" max="8" width="3.875" style="0" customWidth="1"/>
    <col min="9" max="9" width="3.25390625" style="0" customWidth="1"/>
    <col min="10" max="10" width="5.25390625" style="0" customWidth="1"/>
    <col min="11" max="11" width="7.375" style="0" customWidth="1"/>
    <col min="12" max="12" width="7.625" style="0" customWidth="1"/>
    <col min="13" max="13" width="6.625" style="0" customWidth="1"/>
    <col min="14" max="14" width="6.75390625" style="0" customWidth="1"/>
    <col min="17" max="17" width="5.00390625" style="0" customWidth="1"/>
    <col min="18" max="18" width="5.25390625" style="0" customWidth="1"/>
    <col min="19" max="20" width="5.375" style="0" customWidth="1"/>
    <col min="21" max="23" width="5.00390625" style="0" customWidth="1"/>
    <col min="24" max="24" width="5.625" style="0" customWidth="1"/>
    <col min="25" max="25" width="6.875" style="0" customWidth="1"/>
    <col min="26" max="26" width="6.625" style="0" customWidth="1"/>
  </cols>
  <sheetData>
    <row r="1" spans="1:26" ht="12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8.75">
      <c r="A2" s="59" t="s">
        <v>79</v>
      </c>
      <c r="B2" s="59"/>
      <c r="C2" s="59"/>
      <c r="D2" s="59"/>
      <c r="E2" s="59"/>
      <c r="F2" s="59"/>
      <c r="G2" s="59"/>
      <c r="H2" s="60" t="s">
        <v>106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61" t="s">
        <v>82</v>
      </c>
      <c r="I3" s="61"/>
      <c r="J3" s="62" t="s">
        <v>45</v>
      </c>
      <c r="K3" s="62"/>
      <c r="L3" s="62"/>
      <c r="M3" s="69" t="s">
        <v>108</v>
      </c>
      <c r="N3" s="60"/>
      <c r="O3" s="60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9.5" customHeight="1">
      <c r="A5" s="85" t="s">
        <v>84</v>
      </c>
      <c r="B5" s="63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</row>
    <row r="6" spans="1:26" ht="12.75">
      <c r="A6" s="86"/>
      <c r="B6" s="88" t="s">
        <v>85</v>
      </c>
      <c r="C6" s="72" t="s">
        <v>86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2" t="s">
        <v>87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12.75">
      <c r="A7" s="86"/>
      <c r="B7" s="89"/>
      <c r="C7" s="76" t="s">
        <v>14</v>
      </c>
      <c r="D7" s="66" t="s">
        <v>33</v>
      </c>
      <c r="E7" s="67"/>
      <c r="F7" s="67"/>
      <c r="G7" s="67"/>
      <c r="H7" s="67"/>
      <c r="I7" s="67"/>
      <c r="J7" s="67"/>
      <c r="K7" s="67"/>
      <c r="L7" s="67"/>
      <c r="M7" s="67"/>
      <c r="N7" s="68"/>
      <c r="O7" s="76" t="s">
        <v>14</v>
      </c>
      <c r="P7" s="66" t="s">
        <v>33</v>
      </c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ht="19.5" customHeight="1">
      <c r="A8" s="86"/>
      <c r="B8" s="89"/>
      <c r="C8" s="77"/>
      <c r="D8" s="76" t="s">
        <v>88</v>
      </c>
      <c r="E8" s="91" t="s">
        <v>89</v>
      </c>
      <c r="F8" s="92"/>
      <c r="G8" s="92"/>
      <c r="H8" s="92"/>
      <c r="I8" s="92"/>
      <c r="J8" s="92"/>
      <c r="K8" s="92"/>
      <c r="L8" s="92"/>
      <c r="M8" s="92"/>
      <c r="N8" s="93"/>
      <c r="O8" s="77"/>
      <c r="P8" s="76" t="s">
        <v>88</v>
      </c>
      <c r="Q8" s="72" t="s">
        <v>89</v>
      </c>
      <c r="R8" s="73"/>
      <c r="S8" s="73"/>
      <c r="T8" s="73"/>
      <c r="U8" s="73"/>
      <c r="V8" s="73"/>
      <c r="W8" s="73"/>
      <c r="X8" s="73"/>
      <c r="Y8" s="73"/>
      <c r="Z8" s="74"/>
    </row>
    <row r="9" spans="1:26" ht="21.75" customHeight="1">
      <c r="A9" s="86"/>
      <c r="B9" s="89"/>
      <c r="C9" s="77"/>
      <c r="D9" s="77"/>
      <c r="E9" s="72" t="s">
        <v>90</v>
      </c>
      <c r="F9" s="73"/>
      <c r="G9" s="73"/>
      <c r="H9" s="73"/>
      <c r="I9" s="74"/>
      <c r="J9" s="72" t="s">
        <v>91</v>
      </c>
      <c r="K9" s="73"/>
      <c r="L9" s="73"/>
      <c r="M9" s="73"/>
      <c r="N9" s="74"/>
      <c r="O9" s="77"/>
      <c r="P9" s="77"/>
      <c r="Q9" s="72" t="s">
        <v>90</v>
      </c>
      <c r="R9" s="73"/>
      <c r="S9" s="73"/>
      <c r="T9" s="73"/>
      <c r="U9" s="74"/>
      <c r="V9" s="72" t="s">
        <v>91</v>
      </c>
      <c r="W9" s="73"/>
      <c r="X9" s="73"/>
      <c r="Y9" s="73"/>
      <c r="Z9" s="74"/>
    </row>
    <row r="10" spans="1:26" ht="21.75" customHeight="1">
      <c r="A10" s="86"/>
      <c r="B10" s="89"/>
      <c r="C10" s="77"/>
      <c r="D10" s="77"/>
      <c r="E10" s="70" t="s">
        <v>92</v>
      </c>
      <c r="F10" s="70" t="s">
        <v>93</v>
      </c>
      <c r="G10" s="70" t="s">
        <v>94</v>
      </c>
      <c r="H10" s="70" t="s">
        <v>95</v>
      </c>
      <c r="I10" s="70" t="s">
        <v>96</v>
      </c>
      <c r="J10" s="70" t="s">
        <v>97</v>
      </c>
      <c r="K10" s="81" t="s">
        <v>98</v>
      </c>
      <c r="L10" s="82"/>
      <c r="M10" s="82"/>
      <c r="N10" s="83"/>
      <c r="O10" s="77"/>
      <c r="P10" s="77"/>
      <c r="Q10" s="70" t="s">
        <v>92</v>
      </c>
      <c r="R10" s="70" t="s">
        <v>93</v>
      </c>
      <c r="S10" s="70" t="s">
        <v>94</v>
      </c>
      <c r="T10" s="70" t="s">
        <v>95</v>
      </c>
      <c r="U10" s="70" t="s">
        <v>96</v>
      </c>
      <c r="V10" s="70" t="s">
        <v>97</v>
      </c>
      <c r="W10" s="81" t="s">
        <v>98</v>
      </c>
      <c r="X10" s="82"/>
      <c r="Y10" s="82"/>
      <c r="Z10" s="83"/>
    </row>
    <row r="11" spans="1:26" ht="21" customHeight="1">
      <c r="A11" s="87"/>
      <c r="B11" s="90"/>
      <c r="C11" s="78"/>
      <c r="D11" s="78"/>
      <c r="E11" s="71"/>
      <c r="F11" s="71"/>
      <c r="G11" s="71"/>
      <c r="H11" s="71"/>
      <c r="I11" s="71"/>
      <c r="J11" s="71"/>
      <c r="K11" s="47" t="s">
        <v>99</v>
      </c>
      <c r="L11" s="47" t="s">
        <v>100</v>
      </c>
      <c r="M11" s="47" t="s">
        <v>101</v>
      </c>
      <c r="N11" s="47" t="s">
        <v>102</v>
      </c>
      <c r="O11" s="78"/>
      <c r="P11" s="78"/>
      <c r="Q11" s="71"/>
      <c r="R11" s="71"/>
      <c r="S11" s="71"/>
      <c r="T11" s="71"/>
      <c r="U11" s="71"/>
      <c r="V11" s="71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12</v>
      </c>
      <c r="P13" s="52">
        <v>9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10</v>
      </c>
      <c r="P14" s="52">
        <v>10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13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13</v>
      </c>
      <c r="P15" s="52">
        <v>8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1</v>
      </c>
    </row>
    <row r="16" spans="1:26" ht="18" customHeight="1">
      <c r="A16" s="50" t="s">
        <v>5</v>
      </c>
      <c r="B16" s="51">
        <f t="shared" si="0"/>
        <v>30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30</v>
      </c>
      <c r="P16" s="52">
        <v>14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8" customHeight="1">
      <c r="A17" s="50" t="s">
        <v>6</v>
      </c>
      <c r="B17" s="51">
        <f t="shared" si="0"/>
        <v>25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25</v>
      </c>
      <c r="P17" s="52">
        <v>13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1</v>
      </c>
    </row>
    <row r="18" spans="1:26" ht="18" customHeight="1">
      <c r="A18" s="50" t="s">
        <v>7</v>
      </c>
      <c r="B18" s="51">
        <f t="shared" si="0"/>
        <v>51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51</v>
      </c>
      <c r="P18" s="52">
        <v>29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8" customHeight="1">
      <c r="A19" s="50" t="s">
        <v>8</v>
      </c>
      <c r="B19" s="51">
        <f t="shared" si="0"/>
        <v>64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64</v>
      </c>
      <c r="P19" s="52">
        <v>28</v>
      </c>
      <c r="Q19" s="52"/>
      <c r="R19" s="52"/>
      <c r="S19" s="52"/>
      <c r="T19" s="52"/>
      <c r="U19" s="52"/>
      <c r="V19" s="52"/>
      <c r="W19" s="52"/>
      <c r="X19" s="52"/>
      <c r="Y19" s="52">
        <v>2</v>
      </c>
      <c r="Z19" s="52"/>
    </row>
    <row r="20" spans="1:26" ht="18" customHeight="1">
      <c r="A20" s="50" t="s">
        <v>9</v>
      </c>
      <c r="B20" s="51">
        <f t="shared" si="0"/>
        <v>32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32</v>
      </c>
      <c r="P20" s="52">
        <v>15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5" customFormat="1" ht="18" customHeight="1">
      <c r="A21" s="50" t="s">
        <v>1</v>
      </c>
      <c r="B21" s="51">
        <f t="shared" si="0"/>
        <v>32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32</v>
      </c>
      <c r="P21" s="52">
        <v>12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5" customFormat="1" ht="18" customHeight="1">
      <c r="A22" s="50" t="s">
        <v>10</v>
      </c>
      <c r="B22" s="51">
        <f t="shared" si="0"/>
        <v>20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20</v>
      </c>
      <c r="P22" s="52">
        <v>9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7" customFormat="1" ht="18" customHeight="1">
      <c r="A23" s="50" t="s">
        <v>11</v>
      </c>
      <c r="B23" s="51">
        <f t="shared" si="0"/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23</v>
      </c>
      <c r="P23" s="52">
        <v>10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9</v>
      </c>
      <c r="P24" s="52">
        <v>4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8.25">
      <c r="A25" s="53" t="s">
        <v>13</v>
      </c>
      <c r="B25" s="51">
        <f aca="true" t="shared" si="1" ref="B25:Z25">SUM(B13:B24)</f>
        <v>321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321</v>
      </c>
      <c r="P25" s="51">
        <f t="shared" si="1"/>
        <v>161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2</v>
      </c>
      <c r="Z25" s="51">
        <f t="shared" si="1"/>
        <v>2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9" t="s">
        <v>65</v>
      </c>
      <c r="B27" s="80"/>
      <c r="C27" s="80"/>
      <c r="D27" s="80"/>
      <c r="E27" s="80"/>
      <c r="F27" s="80"/>
      <c r="G27" s="80"/>
      <c r="H27" s="80"/>
      <c r="I27" s="80"/>
      <c r="J27" s="8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5.75">
      <c r="A29" s="79" t="s">
        <v>66</v>
      </c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22"/>
      <c r="M29" s="22"/>
      <c r="N29" s="22"/>
      <c r="O29" s="22"/>
    </row>
    <row r="30" ht="13.5" hidden="1">
      <c r="A30" s="20"/>
    </row>
    <row r="31" spans="1:2" ht="15.75" hidden="1">
      <c r="A31" s="21"/>
      <c r="B31" s="15"/>
    </row>
    <row r="32" spans="1:2" ht="15.75" hidden="1">
      <c r="A32" s="21"/>
      <c r="B32" s="15"/>
    </row>
    <row r="33" ht="195" customHeight="1" hidden="1"/>
  </sheetData>
  <sheetProtection/>
  <mergeCells count="40">
    <mergeCell ref="A27:J27"/>
    <mergeCell ref="A29:J29"/>
    <mergeCell ref="A4:Z4"/>
    <mergeCell ref="D8:D11"/>
    <mergeCell ref="A1:Z1"/>
    <mergeCell ref="A2:G2"/>
    <mergeCell ref="H2:Z2"/>
    <mergeCell ref="H3:I3"/>
    <mergeCell ref="J3:L3"/>
    <mergeCell ref="M3:O3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SheetLayoutView="100" zoomScalePageLayoutView="0" workbookViewId="0" topLeftCell="A1">
      <selection activeCell="W22" sqref="W22"/>
    </sheetView>
  </sheetViews>
  <sheetFormatPr defaultColWidth="9.00390625" defaultRowHeight="12.75"/>
  <cols>
    <col min="1" max="1" width="12.125" style="0" customWidth="1"/>
    <col min="2" max="2" width="9.125" style="0" customWidth="1"/>
    <col min="3" max="4" width="8.25390625" style="0" customWidth="1"/>
    <col min="5" max="5" width="3.375" style="0" customWidth="1"/>
    <col min="6" max="6" width="3.625" style="0" customWidth="1"/>
    <col min="7" max="8" width="3.00390625" style="0" customWidth="1"/>
    <col min="9" max="9" width="3.25390625" style="0" customWidth="1"/>
    <col min="10" max="10" width="4.375" style="0" customWidth="1"/>
    <col min="11" max="11" width="4.875" style="0" customWidth="1"/>
    <col min="12" max="12" width="5.00390625" style="0" customWidth="1"/>
    <col min="13" max="13" width="5.875" style="0" customWidth="1"/>
    <col min="14" max="14" width="5.25390625" style="0" customWidth="1"/>
    <col min="15" max="15" width="7.125" style="0" customWidth="1"/>
    <col min="16" max="16" width="7.375" style="0" customWidth="1"/>
    <col min="17" max="17" width="5.875" style="0" customWidth="1"/>
    <col min="18" max="18" width="6.125" style="0" customWidth="1"/>
    <col min="19" max="19" width="5.375" style="0" customWidth="1"/>
    <col min="20" max="20" width="5.75390625" style="0" customWidth="1"/>
    <col min="21" max="21" width="6.00390625" style="0" customWidth="1"/>
    <col min="22" max="22" width="7.25390625" style="0" customWidth="1"/>
    <col min="23" max="23" width="8.25390625" style="0" customWidth="1"/>
    <col min="24" max="24" width="7.00390625" style="0" customWidth="1"/>
    <col min="25" max="25" width="6.875" style="0" customWidth="1"/>
  </cols>
  <sheetData>
    <row r="1" spans="1:26" ht="12.75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8.75">
      <c r="A2" s="59" t="s">
        <v>79</v>
      </c>
      <c r="B2" s="59"/>
      <c r="C2" s="59"/>
      <c r="D2" s="59"/>
      <c r="E2" s="59"/>
      <c r="F2" s="59"/>
      <c r="G2" s="59"/>
      <c r="H2" s="60" t="s">
        <v>107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61" t="s">
        <v>82</v>
      </c>
      <c r="I3" s="61"/>
      <c r="J3" s="62" t="s">
        <v>45</v>
      </c>
      <c r="K3" s="62"/>
      <c r="L3" s="62"/>
      <c r="M3" s="69" t="s">
        <v>108</v>
      </c>
      <c r="N3" s="60"/>
      <c r="O3" s="60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9.5" customHeight="1">
      <c r="A5" s="85" t="s">
        <v>84</v>
      </c>
      <c r="B5" s="63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</row>
    <row r="6" spans="1:26" ht="12.75">
      <c r="A6" s="86"/>
      <c r="B6" s="88" t="s">
        <v>85</v>
      </c>
      <c r="C6" s="72" t="s">
        <v>86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2" t="s">
        <v>87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12.75">
      <c r="A7" s="86"/>
      <c r="B7" s="89"/>
      <c r="C7" s="76" t="s">
        <v>14</v>
      </c>
      <c r="D7" s="66" t="s">
        <v>33</v>
      </c>
      <c r="E7" s="67"/>
      <c r="F7" s="67"/>
      <c r="G7" s="67"/>
      <c r="H7" s="67"/>
      <c r="I7" s="67"/>
      <c r="J7" s="67"/>
      <c r="K7" s="67"/>
      <c r="L7" s="67"/>
      <c r="M7" s="67"/>
      <c r="N7" s="68"/>
      <c r="O7" s="76" t="s">
        <v>14</v>
      </c>
      <c r="P7" s="66" t="s">
        <v>33</v>
      </c>
      <c r="Q7" s="67"/>
      <c r="R7" s="67"/>
      <c r="S7" s="67"/>
      <c r="T7" s="67"/>
      <c r="U7" s="67"/>
      <c r="V7" s="67"/>
      <c r="W7" s="67"/>
      <c r="X7" s="67"/>
      <c r="Y7" s="67"/>
      <c r="Z7" s="68"/>
    </row>
    <row r="8" spans="1:26" ht="19.5" customHeight="1">
      <c r="A8" s="86"/>
      <c r="B8" s="89"/>
      <c r="C8" s="77"/>
      <c r="D8" s="76" t="s">
        <v>88</v>
      </c>
      <c r="E8" s="91" t="s">
        <v>89</v>
      </c>
      <c r="F8" s="92"/>
      <c r="G8" s="92"/>
      <c r="H8" s="92"/>
      <c r="I8" s="92"/>
      <c r="J8" s="92"/>
      <c r="K8" s="92"/>
      <c r="L8" s="92"/>
      <c r="M8" s="92"/>
      <c r="N8" s="93"/>
      <c r="O8" s="77"/>
      <c r="P8" s="76" t="s">
        <v>88</v>
      </c>
      <c r="Q8" s="72" t="s">
        <v>89</v>
      </c>
      <c r="R8" s="73"/>
      <c r="S8" s="73"/>
      <c r="T8" s="73"/>
      <c r="U8" s="73"/>
      <c r="V8" s="73"/>
      <c r="W8" s="73"/>
      <c r="X8" s="73"/>
      <c r="Y8" s="73"/>
      <c r="Z8" s="74"/>
    </row>
    <row r="9" spans="1:26" ht="21.75" customHeight="1">
      <c r="A9" s="86"/>
      <c r="B9" s="89"/>
      <c r="C9" s="77"/>
      <c r="D9" s="77"/>
      <c r="E9" s="72" t="s">
        <v>90</v>
      </c>
      <c r="F9" s="73"/>
      <c r="G9" s="73"/>
      <c r="H9" s="73"/>
      <c r="I9" s="74"/>
      <c r="J9" s="72" t="s">
        <v>91</v>
      </c>
      <c r="K9" s="73"/>
      <c r="L9" s="73"/>
      <c r="M9" s="73"/>
      <c r="N9" s="74"/>
      <c r="O9" s="77"/>
      <c r="P9" s="77"/>
      <c r="Q9" s="72" t="s">
        <v>90</v>
      </c>
      <c r="R9" s="73"/>
      <c r="S9" s="73"/>
      <c r="T9" s="73"/>
      <c r="U9" s="74"/>
      <c r="V9" s="72" t="s">
        <v>91</v>
      </c>
      <c r="W9" s="73"/>
      <c r="X9" s="73"/>
      <c r="Y9" s="73"/>
      <c r="Z9" s="74"/>
    </row>
    <row r="10" spans="1:26" ht="21.75" customHeight="1">
      <c r="A10" s="86"/>
      <c r="B10" s="89"/>
      <c r="C10" s="77"/>
      <c r="D10" s="77"/>
      <c r="E10" s="70" t="s">
        <v>92</v>
      </c>
      <c r="F10" s="70" t="s">
        <v>93</v>
      </c>
      <c r="G10" s="70" t="s">
        <v>94</v>
      </c>
      <c r="H10" s="70" t="s">
        <v>95</v>
      </c>
      <c r="I10" s="70" t="s">
        <v>96</v>
      </c>
      <c r="J10" s="70" t="s">
        <v>97</v>
      </c>
      <c r="K10" s="81" t="s">
        <v>98</v>
      </c>
      <c r="L10" s="82"/>
      <c r="M10" s="82"/>
      <c r="N10" s="83"/>
      <c r="O10" s="77"/>
      <c r="P10" s="77"/>
      <c r="Q10" s="70" t="s">
        <v>92</v>
      </c>
      <c r="R10" s="70" t="s">
        <v>93</v>
      </c>
      <c r="S10" s="70" t="s">
        <v>94</v>
      </c>
      <c r="T10" s="70" t="s">
        <v>95</v>
      </c>
      <c r="U10" s="70" t="s">
        <v>96</v>
      </c>
      <c r="V10" s="70" t="s">
        <v>97</v>
      </c>
      <c r="W10" s="81" t="s">
        <v>98</v>
      </c>
      <c r="X10" s="82"/>
      <c r="Y10" s="82"/>
      <c r="Z10" s="83"/>
    </row>
    <row r="11" spans="1:26" ht="21" customHeight="1">
      <c r="A11" s="87"/>
      <c r="B11" s="90"/>
      <c r="C11" s="78"/>
      <c r="D11" s="78"/>
      <c r="E11" s="71"/>
      <c r="F11" s="71"/>
      <c r="G11" s="71"/>
      <c r="H11" s="71"/>
      <c r="I11" s="71"/>
      <c r="J11" s="71"/>
      <c r="K11" s="47" t="s">
        <v>99</v>
      </c>
      <c r="L11" s="47" t="s">
        <v>100</v>
      </c>
      <c r="M11" s="47" t="s">
        <v>101</v>
      </c>
      <c r="N11" s="47" t="s">
        <v>102</v>
      </c>
      <c r="O11" s="78"/>
      <c r="P11" s="78"/>
      <c r="Q11" s="71"/>
      <c r="R11" s="71"/>
      <c r="S11" s="71"/>
      <c r="T11" s="71"/>
      <c r="U11" s="71"/>
      <c r="V11" s="71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8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8" customHeight="1">
      <c r="A16" s="50" t="s">
        <v>5</v>
      </c>
      <c r="B16" s="51">
        <f t="shared" si="0"/>
        <v>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6</v>
      </c>
      <c r="P16" s="52">
        <v>2</v>
      </c>
      <c r="Q16" s="52"/>
      <c r="R16" s="52"/>
      <c r="S16" s="52"/>
      <c r="T16" s="52"/>
      <c r="U16" s="52"/>
      <c r="V16" s="52"/>
      <c r="W16" s="52"/>
      <c r="X16" s="52"/>
      <c r="Y16" s="52">
        <v>1</v>
      </c>
      <c r="Z16" s="52"/>
    </row>
    <row r="17" spans="1:26" ht="18" customHeight="1">
      <c r="A17" s="50" t="s">
        <v>6</v>
      </c>
      <c r="B17" s="51">
        <f t="shared" si="0"/>
        <v>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9</v>
      </c>
      <c r="P17" s="52">
        <v>1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1</v>
      </c>
    </row>
    <row r="18" spans="1:26" ht="18" customHeight="1">
      <c r="A18" s="50" t="s">
        <v>7</v>
      </c>
      <c r="B18" s="51">
        <f t="shared" si="0"/>
        <v>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6</v>
      </c>
      <c r="P18" s="52">
        <v>1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5" customFormat="1" ht="18" customHeight="1">
      <c r="A19" s="50" t="s">
        <v>8</v>
      </c>
      <c r="B19" s="51">
        <f t="shared" si="0"/>
        <v>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8</v>
      </c>
      <c r="P19" s="52">
        <v>2</v>
      </c>
      <c r="Q19" s="52"/>
      <c r="R19" s="52"/>
      <c r="S19" s="52"/>
      <c r="T19" s="52"/>
      <c r="U19" s="52"/>
      <c r="V19" s="52"/>
      <c r="W19" s="52"/>
      <c r="X19" s="52"/>
      <c r="Y19" s="52"/>
      <c r="Z19" s="52">
        <v>2</v>
      </c>
    </row>
    <row r="20" spans="1:26" s="15" customFormat="1" ht="18" customHeight="1">
      <c r="A20" s="50" t="s">
        <v>9</v>
      </c>
      <c r="B20" s="51">
        <f t="shared" si="0"/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11</v>
      </c>
      <c r="P20" s="52">
        <v>2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/>
    </row>
    <row r="21" spans="1:26" s="15" customFormat="1" ht="18" customHeight="1">
      <c r="A21" s="50" t="s">
        <v>1</v>
      </c>
      <c r="B21" s="51">
        <f t="shared" si="0"/>
        <v>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2</v>
      </c>
      <c r="P21" s="52">
        <v>1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6.5" customHeight="1">
      <c r="A22" s="50" t="s">
        <v>10</v>
      </c>
      <c r="B22" s="51">
        <f t="shared" si="0"/>
        <v>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</v>
      </c>
      <c r="P22" s="52">
        <v>1</v>
      </c>
      <c r="Q22" s="52"/>
      <c r="R22" s="52"/>
      <c r="S22" s="52"/>
      <c r="T22" s="52"/>
      <c r="U22" s="52"/>
      <c r="V22" s="52"/>
      <c r="W22" s="52">
        <v>1</v>
      </c>
      <c r="X22" s="52"/>
      <c r="Y22" s="52"/>
      <c r="Z22" s="52"/>
    </row>
    <row r="23" spans="1:26" ht="16.5" customHeight="1">
      <c r="A23" s="50" t="s">
        <v>11</v>
      </c>
      <c r="B23" s="51">
        <f t="shared" si="0"/>
        <v>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7</v>
      </c>
      <c r="P23" s="52">
        <v>2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3</v>
      </c>
      <c r="P24" s="52">
        <v>1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27.75" customHeight="1">
      <c r="A25" s="53" t="s">
        <v>13</v>
      </c>
      <c r="B25" s="51">
        <f aca="true" t="shared" si="1" ref="B25:Z25">SUM(B13:B24)</f>
        <v>63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63</v>
      </c>
      <c r="P25" s="51">
        <f t="shared" si="1"/>
        <v>13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1</v>
      </c>
      <c r="X25" s="51">
        <f t="shared" si="1"/>
        <v>0</v>
      </c>
      <c r="Y25" s="51">
        <f t="shared" si="1"/>
        <v>2</v>
      </c>
      <c r="Z25" s="51">
        <f t="shared" si="1"/>
        <v>3</v>
      </c>
    </row>
    <row r="26" spans="1:9" ht="25.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9" t="s">
        <v>65</v>
      </c>
      <c r="B27" s="80"/>
      <c r="C27" s="80"/>
      <c r="D27" s="80"/>
      <c r="E27" s="80"/>
      <c r="F27" s="80"/>
      <c r="G27" s="80"/>
      <c r="H27" s="80"/>
      <c r="I27" s="80"/>
      <c r="J27" s="80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9" t="s">
        <v>66</v>
      </c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22"/>
      <c r="M29" s="22"/>
      <c r="N29" s="22"/>
      <c r="O29" s="22"/>
    </row>
  </sheetData>
  <sheetProtection/>
  <mergeCells count="40">
    <mergeCell ref="A27:J27"/>
    <mergeCell ref="A29:J29"/>
    <mergeCell ref="A1:Z1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97" t="s">
        <v>30</v>
      </c>
      <c r="J1" s="98"/>
      <c r="K1" s="98"/>
      <c r="L1" s="98"/>
      <c r="M1" s="98"/>
      <c r="N1" s="98"/>
      <c r="O1" s="98"/>
    </row>
    <row r="2" spans="1:15" ht="15.75">
      <c r="A2" s="95" t="s">
        <v>2</v>
      </c>
      <c r="B2" s="96" t="s">
        <v>29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9" ht="240.75" customHeight="1">
      <c r="A3" s="95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9</v>
      </c>
      <c r="H5" s="7">
        <f>'Ам.ЭС (2)'!H11+'ПЭС (2)'!H11+'ХЭС (2)'!H11+'ЭС ЕАО (2)'!H11+'ЮЯЭС (2)'!H11</f>
        <v>5</v>
      </c>
      <c r="I5" s="7">
        <f>'Ам.ЭС (2)'!I11+'ПЭС (2)'!I11+'ХЭС (2)'!I11+'ЭС ЕАО (2)'!I11+'ЮЯЭС (2)'!I11</f>
        <v>118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6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</f>
        <v>0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5</v>
      </c>
      <c r="H6" s="7">
        <f>'Ам.ЭС (2)'!H12+'ПЭС (2)'!H12+'ХЭС (2)'!H12+'ЭС ЕАО (2)'!H12+'ЮЯЭС (2)'!H12</f>
        <v>0</v>
      </c>
      <c r="I6" s="7">
        <f>'Ам.ЭС (2)'!I12+'ПЭС (2)'!I12+'ХЭС (2)'!I12+'ЭС ЕАО (2)'!I12+'ЮЯЭС (2)'!I12</f>
        <v>97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3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</f>
        <v>0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16</v>
      </c>
      <c r="H7" s="7">
        <f>'Ам.ЭС (2)'!H13+'ПЭС (2)'!H13+'ХЭС (2)'!H13+'ЭС ЕАО (2)'!H13+'ЮЯЭС (2)'!H13</f>
        <v>6</v>
      </c>
      <c r="I7" s="7">
        <f>'Ам.ЭС (2)'!I13+'ПЭС (2)'!I13+'ХЭС (2)'!I13+'ЭС ЕАО (2)'!I13+'ЮЯЭС (2)'!I13</f>
        <v>304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9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v>0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40</v>
      </c>
      <c r="H8" s="7">
        <f>'Ам.ЭС (2)'!H14+'ПЭС (2)'!H14+'ХЭС (2)'!H14+'ЭС ЕАО (2)'!H14+'ЮЯЭС (2)'!H14</f>
        <v>4</v>
      </c>
      <c r="I8" s="7">
        <f>'Ам.ЭС (2)'!I14+'ПЭС (2)'!I14+'ХЭС (2)'!I14+'ЭС ЕАО (2)'!I14+'ЮЯЭС (2)'!I14</f>
        <v>320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4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0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38</v>
      </c>
      <c r="H9" s="7">
        <f>'Ам.ЭС (2)'!H15+'ПЭС (2)'!H15+'ХЭС (2)'!H15+'ЭС ЕАО (2)'!H15+'ЮЯЭС (2)'!H15</f>
        <v>12</v>
      </c>
      <c r="I9" s="7">
        <f>'Ам.ЭС (2)'!I15+'ПЭС (2)'!I15+'ХЭС (2)'!I15+'ЭС ЕАО (2)'!I15+'ЮЯЭС (2)'!I15</f>
        <v>301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9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0</v>
      </c>
      <c r="O9" s="7"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30</v>
      </c>
      <c r="H10" s="7">
        <f>'Ам.ЭС (2)'!H16+'ПЭС (2)'!H16+'ХЭС (2)'!H16+'ЭС ЕАО (2)'!H16+'ЮЯЭС (2)'!H16</f>
        <v>7</v>
      </c>
      <c r="I10" s="7">
        <f>'Ам.ЭС (2)'!I16+'ПЭС (2)'!I16+'ХЭС (2)'!I16+'ЭС ЕАО (2)'!I16+'ЮЯЭС (2)'!I16</f>
        <v>413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7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0</v>
      </c>
      <c r="O10" s="7">
        <v>0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56</v>
      </c>
      <c r="H11" s="7">
        <f>'Ам.ЭС (2)'!H17+'ПЭС (2)'!H17+'ХЭС (2)'!H17+'ЭС ЕАО (2)'!H17+'ЮЯЭС (2)'!H17</f>
        <v>11</v>
      </c>
      <c r="I11" s="7">
        <f>'Ам.ЭС (2)'!I17+'ПЭС (2)'!I17+'ХЭС (2)'!I17+'ЭС ЕАО (2)'!I17+'ЮЯЭС (2)'!I17</f>
        <v>541</v>
      </c>
      <c r="J11" s="7">
        <f>'Ам.ЭС (2)'!J17+'ПЭС (2)'!J17+'ХЭС (2)'!J17+'ЭС ЕАО (2)'!J17+'ЮЯЭС (2)'!J17</f>
        <v>2</v>
      </c>
      <c r="K11" s="7">
        <f>'Ам.ЭС (2)'!K17+'ПЭС (2)'!K17+'ХЭС (2)'!K17+'ЭС ЕАО (2)'!K17+'ЮЯЭС (2)'!K17</f>
        <v>10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0</v>
      </c>
      <c r="O11" s="7">
        <f>'Ам.ЭС (2)'!O17+'ПЭС (2)'!O17+'ХЭС (2)'!O17</f>
        <v>1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59</v>
      </c>
      <c r="H12" s="7">
        <f>'Ам.ЭС (2)'!H18+'ПЭС (2)'!H18+'ХЭС (2)'!H18+'ЭС ЕАО (2)'!H18+'ЮЯЭС (2)'!H18</f>
        <v>11</v>
      </c>
      <c r="I12" s="7">
        <f>'Ам.ЭС (2)'!I18+'ПЭС (2)'!I18+'ХЭС (2)'!I18+'ЭС ЕАО (2)'!I18+'ЮЯЭС (2)'!I18</f>
        <v>410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12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0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27</v>
      </c>
      <c r="H13" s="7">
        <f>'Ам.ЭС (2)'!H19+'ПЭС (2)'!H19+'ХЭС (2)'!H19+'ЭС ЕАО (2)'!H19+'ЮЯЭС (2)'!H19</f>
        <v>7</v>
      </c>
      <c r="I13" s="7">
        <f>'Ам.ЭС (2)'!I19+'ПЭС (2)'!I19+'ХЭС (2)'!I19+'ЭС ЕАО (2)'!I19+'ЮЯЭС (2)'!I19</f>
        <v>347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8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0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28</v>
      </c>
      <c r="H14" s="7">
        <f>'Ам.ЭС (2)'!H20+'ПЭС (2)'!H20+'ХЭС (2)'!H20+'ЭС ЕАО (2)'!H20+'ЮЯЭС (2)'!H20</f>
        <v>8</v>
      </c>
      <c r="I14" s="7">
        <f>'Ам.ЭС (2)'!I20+'ПЭС (2)'!I20+'ХЭС (2)'!I20+'ЭС ЕАО (2)'!I20+'ЮЯЭС (2)'!I20</f>
        <v>228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9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0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17</v>
      </c>
      <c r="H15" s="7">
        <f>'Ам.ЭС (2)'!H21+'ПЭС (2)'!H21+'ХЭС (2)'!H21+'ЭС ЕАО (2)'!H21+'ЮЯЭС (2)'!H21</f>
        <v>9</v>
      </c>
      <c r="I15" s="7">
        <f>'Ам.ЭС (2)'!I21+'ПЭС (2)'!I21+'ХЭС (2)'!I21+'ЭС ЕАО (2)'!I21+'ЮЯЭС (2)'!I21</f>
        <v>201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5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0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7</v>
      </c>
      <c r="H16" s="7">
        <f>'Ам.ЭС (2)'!H22+'ПЭС (2)'!H22+'ХЭС (2)'!H22+'ЭС ЕАО (2)'!H22+'ЮЯЭС (2)'!H22</f>
        <v>4</v>
      </c>
      <c r="I16" s="7">
        <f>'Ам.ЭС (2)'!I22+'ПЭС (2)'!I22+'ХЭС (2)'!I22+'ЭС ЕАО (2)'!I22+'ЮЯЭС (2)'!I22</f>
        <v>138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2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(2)'!N22+'ЮЯЭС (2)'!N22</f>
        <v>0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332</v>
      </c>
      <c r="H17" s="6">
        <f t="shared" si="0"/>
        <v>84</v>
      </c>
      <c r="I17" s="6">
        <f t="shared" si="0"/>
        <v>3418</v>
      </c>
      <c r="J17" s="6">
        <f t="shared" si="0"/>
        <v>2</v>
      </c>
      <c r="K17" s="6">
        <f t="shared" si="0"/>
        <v>84</v>
      </c>
      <c r="L17" s="6">
        <f t="shared" si="0"/>
        <v>0</v>
      </c>
      <c r="M17" s="6">
        <f t="shared" si="0"/>
        <v>0</v>
      </c>
      <c r="N17" s="6">
        <f t="shared" si="0"/>
        <v>0</v>
      </c>
      <c r="O17" s="6">
        <f t="shared" si="0"/>
        <v>1</v>
      </c>
    </row>
    <row r="19" spans="1:15" ht="15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1" spans="1:15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73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109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1</v>
      </c>
      <c r="H11" s="35">
        <v>0</v>
      </c>
      <c r="I11" s="35">
        <v>23</v>
      </c>
      <c r="J11" s="35">
        <v>0</v>
      </c>
      <c r="K11" s="35">
        <v>1</v>
      </c>
      <c r="L11" s="35">
        <v>0</v>
      </c>
      <c r="M11" s="35">
        <v>0</v>
      </c>
      <c r="N11" s="35">
        <v>0</v>
      </c>
      <c r="O11" s="40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19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41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6</v>
      </c>
      <c r="H13" s="38">
        <v>0</v>
      </c>
      <c r="I13" s="38">
        <v>152</v>
      </c>
      <c r="J13" s="38">
        <v>0</v>
      </c>
      <c r="K13" s="38">
        <v>2</v>
      </c>
      <c r="L13" s="38">
        <v>0</v>
      </c>
      <c r="M13" s="38">
        <v>0</v>
      </c>
      <c r="N13" s="38">
        <v>0</v>
      </c>
      <c r="O13" s="41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8</v>
      </c>
      <c r="H14" s="38">
        <v>0</v>
      </c>
      <c r="I14" s="38">
        <v>96</v>
      </c>
      <c r="J14" s="38">
        <v>0</v>
      </c>
      <c r="K14" s="38">
        <v>1</v>
      </c>
      <c r="L14" s="38">
        <v>0</v>
      </c>
      <c r="M14" s="38">
        <v>0</v>
      </c>
      <c r="N14" s="38">
        <v>0</v>
      </c>
      <c r="O14" s="41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14</v>
      </c>
      <c r="H15" s="13">
        <v>1</v>
      </c>
      <c r="I15" s="13">
        <v>94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10</v>
      </c>
      <c r="H16" s="13">
        <v>0</v>
      </c>
      <c r="I16" s="13">
        <v>120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13</v>
      </c>
      <c r="H17" s="13">
        <v>0</v>
      </c>
      <c r="I17" s="13">
        <v>136</v>
      </c>
      <c r="J17" s="13">
        <v>2</v>
      </c>
      <c r="K17" s="13">
        <v>4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13</v>
      </c>
      <c r="H18" s="13">
        <v>1</v>
      </c>
      <c r="I18" s="13">
        <v>84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2</v>
      </c>
      <c r="H19" s="13">
        <v>1</v>
      </c>
      <c r="I19" s="13">
        <v>69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5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3</v>
      </c>
      <c r="H20" s="13">
        <v>0</v>
      </c>
      <c r="I20" s="13">
        <v>50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27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70</v>
      </c>
      <c r="H23" s="27">
        <f t="shared" si="0"/>
        <v>3</v>
      </c>
      <c r="I23" s="27">
        <f t="shared" si="0"/>
        <v>901</v>
      </c>
      <c r="J23" s="27">
        <f t="shared" si="0"/>
        <v>2</v>
      </c>
      <c r="K23" s="27">
        <f t="shared" si="0"/>
        <v>11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8.75" customHeight="1">
      <c r="A25" s="79" t="s">
        <v>72</v>
      </c>
      <c r="B25" s="79"/>
      <c r="C25" s="79"/>
      <c r="D25" s="79"/>
      <c r="E25" s="79"/>
      <c r="F25" s="79"/>
      <c r="G25" s="79"/>
      <c r="H25" s="79"/>
      <c r="I25" s="80"/>
      <c r="J25" s="80"/>
      <c r="K25" s="80"/>
      <c r="L25" s="80"/>
      <c r="M25" s="80"/>
      <c r="N25" s="80"/>
      <c r="O25" s="80"/>
    </row>
    <row r="26" spans="1:15" ht="20.25" customHeight="1">
      <c r="A26" s="31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.75" customHeight="1">
      <c r="A27" s="79" t="s">
        <v>69</v>
      </c>
      <c r="B27" s="79"/>
      <c r="C27" s="79"/>
      <c r="D27" s="79"/>
      <c r="E27" s="79"/>
      <c r="F27" s="79"/>
      <c r="G27" s="79"/>
      <c r="H27" s="79"/>
      <c r="I27" s="80"/>
      <c r="J27" s="80"/>
      <c r="K27" s="80"/>
      <c r="L27" s="80"/>
      <c r="M27" s="80"/>
      <c r="N27" s="80"/>
      <c r="O27" s="8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L11" sqref="L11:O22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74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109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>
        <v>0</v>
      </c>
      <c r="C11" s="35">
        <v>0</v>
      </c>
      <c r="D11" s="35">
        <v>0</v>
      </c>
      <c r="E11" s="35">
        <v>0</v>
      </c>
      <c r="F11" s="35">
        <v>0</v>
      </c>
      <c r="G11" s="35">
        <v>5</v>
      </c>
      <c r="H11" s="35">
        <v>4</v>
      </c>
      <c r="I11" s="35">
        <v>60</v>
      </c>
      <c r="J11" s="35">
        <v>0</v>
      </c>
      <c r="K11" s="35">
        <v>4</v>
      </c>
      <c r="L11" s="35">
        <v>0</v>
      </c>
      <c r="M11" s="35">
        <v>0</v>
      </c>
      <c r="N11" s="35">
        <v>0</v>
      </c>
      <c r="O11" s="36">
        <v>0</v>
      </c>
    </row>
    <row r="12" spans="1:15" s="15" customFormat="1" ht="18" customHeight="1">
      <c r="A12" s="14" t="s">
        <v>35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5</v>
      </c>
      <c r="H12" s="38">
        <v>0</v>
      </c>
      <c r="I12" s="38">
        <v>58</v>
      </c>
      <c r="J12" s="38">
        <v>0</v>
      </c>
      <c r="K12" s="38">
        <v>2</v>
      </c>
      <c r="L12" s="38">
        <v>0</v>
      </c>
      <c r="M12" s="38">
        <v>0</v>
      </c>
      <c r="N12" s="38">
        <v>0</v>
      </c>
      <c r="O12" s="39">
        <v>0</v>
      </c>
    </row>
    <row r="13" spans="1:15" s="15" customFormat="1" ht="18" customHeight="1">
      <c r="A13" s="14" t="s">
        <v>36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6</v>
      </c>
      <c r="H13" s="38">
        <v>3</v>
      </c>
      <c r="I13" s="38">
        <v>96</v>
      </c>
      <c r="J13" s="38">
        <v>0</v>
      </c>
      <c r="K13" s="38">
        <v>4</v>
      </c>
      <c r="L13" s="38">
        <v>0</v>
      </c>
      <c r="M13" s="38">
        <v>0</v>
      </c>
      <c r="N13" s="38">
        <v>0</v>
      </c>
      <c r="O13" s="39">
        <v>0</v>
      </c>
    </row>
    <row r="14" spans="1:15" s="15" customFormat="1" ht="18" customHeight="1">
      <c r="A14" s="16" t="s">
        <v>37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18</v>
      </c>
      <c r="H14" s="38">
        <v>2</v>
      </c>
      <c r="I14" s="38">
        <v>144</v>
      </c>
      <c r="J14" s="38">
        <v>0</v>
      </c>
      <c r="K14" s="38">
        <v>1</v>
      </c>
      <c r="L14" s="38">
        <v>0</v>
      </c>
      <c r="M14" s="38">
        <v>0</v>
      </c>
      <c r="N14" s="38">
        <v>0</v>
      </c>
      <c r="O14" s="39">
        <v>0</v>
      </c>
    </row>
    <row r="15" spans="1:15" s="17" customFormat="1" ht="18" customHeight="1">
      <c r="A15" s="16" t="s">
        <v>38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17</v>
      </c>
      <c r="H15" s="13">
        <v>10</v>
      </c>
      <c r="I15" s="13">
        <v>116</v>
      </c>
      <c r="J15" s="13">
        <v>0</v>
      </c>
      <c r="K15" s="13">
        <v>8</v>
      </c>
      <c r="L15" s="13">
        <v>0</v>
      </c>
      <c r="M15" s="13">
        <v>0</v>
      </c>
      <c r="N15" s="13">
        <v>0</v>
      </c>
      <c r="O15" s="13">
        <v>0</v>
      </c>
    </row>
    <row r="16" spans="1:15" ht="18" customHeight="1">
      <c r="A16" s="16" t="s">
        <v>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9</v>
      </c>
      <c r="H16" s="13">
        <v>6</v>
      </c>
      <c r="I16" s="13">
        <v>191</v>
      </c>
      <c r="J16" s="13">
        <v>0</v>
      </c>
      <c r="K16" s="13">
        <v>5</v>
      </c>
      <c r="L16" s="13">
        <v>0</v>
      </c>
      <c r="M16" s="13">
        <v>0</v>
      </c>
      <c r="N16" s="13">
        <v>0</v>
      </c>
      <c r="O16" s="13">
        <v>0</v>
      </c>
    </row>
    <row r="17" spans="1:15" ht="18" customHeight="1">
      <c r="A17" s="16" t="s">
        <v>40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18</v>
      </c>
      <c r="H17" s="13">
        <v>6</v>
      </c>
      <c r="I17" s="13">
        <v>261</v>
      </c>
      <c r="J17" s="13">
        <v>0</v>
      </c>
      <c r="K17" s="13">
        <v>6</v>
      </c>
      <c r="L17" s="13">
        <v>0</v>
      </c>
      <c r="M17" s="13">
        <v>0</v>
      </c>
      <c r="N17" s="13">
        <v>0</v>
      </c>
      <c r="O17" s="13">
        <v>0</v>
      </c>
    </row>
    <row r="18" spans="1:15" ht="18" customHeight="1">
      <c r="A18" s="16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21</v>
      </c>
      <c r="H18" s="13">
        <v>9</v>
      </c>
      <c r="I18" s="13">
        <v>238</v>
      </c>
      <c r="J18" s="13">
        <v>0</v>
      </c>
      <c r="K18" s="13">
        <v>9</v>
      </c>
      <c r="L18" s="13">
        <v>0</v>
      </c>
      <c r="M18" s="13">
        <v>0</v>
      </c>
      <c r="N18" s="13">
        <v>0</v>
      </c>
      <c r="O18" s="13">
        <v>0</v>
      </c>
    </row>
    <row r="19" spans="1:15" s="15" customFormat="1" ht="18" customHeight="1">
      <c r="A19" s="16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16</v>
      </c>
      <c r="H19" s="13">
        <v>3</v>
      </c>
      <c r="I19" s="13">
        <v>189</v>
      </c>
      <c r="J19" s="13">
        <v>0</v>
      </c>
      <c r="K19" s="13">
        <v>5</v>
      </c>
      <c r="L19" s="13">
        <v>0</v>
      </c>
      <c r="M19" s="13">
        <v>0</v>
      </c>
      <c r="N19" s="13">
        <v>0</v>
      </c>
      <c r="O19" s="13">
        <v>0</v>
      </c>
    </row>
    <row r="20" spans="1:23" s="15" customFormat="1" ht="18" customHeight="1">
      <c r="A20" s="16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12</v>
      </c>
      <c r="H20" s="13">
        <v>5</v>
      </c>
      <c r="I20" s="13">
        <v>121</v>
      </c>
      <c r="J20" s="13">
        <v>0</v>
      </c>
      <c r="K20" s="13">
        <v>8</v>
      </c>
      <c r="L20" s="13">
        <v>0</v>
      </c>
      <c r="M20" s="13">
        <v>0</v>
      </c>
      <c r="N20" s="13">
        <v>0</v>
      </c>
      <c r="O20" s="13">
        <v>0</v>
      </c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7</v>
      </c>
      <c r="H21" s="13">
        <v>8</v>
      </c>
      <c r="I21" s="13">
        <v>101</v>
      </c>
      <c r="J21" s="13">
        <v>0</v>
      </c>
      <c r="K21" s="13">
        <v>4</v>
      </c>
      <c r="L21" s="13">
        <v>0</v>
      </c>
      <c r="M21" s="13">
        <v>0</v>
      </c>
      <c r="N21" s="13">
        <v>0</v>
      </c>
      <c r="O21" s="13">
        <v>0</v>
      </c>
    </row>
    <row r="22" spans="1:15" s="15" customFormat="1" ht="18" customHeight="1" thickBot="1">
      <c r="A22" s="16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6</v>
      </c>
      <c r="H22" s="13">
        <v>4</v>
      </c>
      <c r="I22" s="13">
        <v>77</v>
      </c>
      <c r="J22" s="13">
        <v>0</v>
      </c>
      <c r="K22" s="13">
        <v>2</v>
      </c>
      <c r="L22" s="13">
        <v>0</v>
      </c>
      <c r="M22" s="13">
        <v>0</v>
      </c>
      <c r="N22" s="13">
        <v>0</v>
      </c>
      <c r="O22" s="13">
        <v>0</v>
      </c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140</v>
      </c>
      <c r="H23" s="27">
        <f t="shared" si="0"/>
        <v>60</v>
      </c>
      <c r="I23" s="27">
        <f t="shared" si="0"/>
        <v>1652</v>
      </c>
      <c r="J23" s="27">
        <f t="shared" si="0"/>
        <v>0</v>
      </c>
      <c r="K23" s="27">
        <f t="shared" si="0"/>
        <v>58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79" t="s">
        <v>71</v>
      </c>
      <c r="B25" s="79"/>
      <c r="C25" s="79"/>
      <c r="D25" s="79"/>
      <c r="E25" s="79"/>
      <c r="F25" s="79"/>
      <c r="G25" s="79"/>
      <c r="H25" s="79"/>
      <c r="I25" s="80"/>
      <c r="J25" s="80"/>
      <c r="K25" s="80"/>
      <c r="L25" s="80"/>
      <c r="M25" s="80"/>
      <c r="N25" s="80"/>
      <c r="O25" s="80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9" t="s">
        <v>69</v>
      </c>
      <c r="B27" s="79"/>
      <c r="C27" s="79"/>
      <c r="D27" s="79"/>
      <c r="E27" s="79"/>
      <c r="F27" s="79"/>
      <c r="G27" s="79"/>
      <c r="H27" s="79"/>
      <c r="I27" s="80"/>
      <c r="J27" s="80"/>
      <c r="K27" s="80"/>
      <c r="L27" s="80"/>
      <c r="M27" s="80"/>
      <c r="N27" s="80"/>
      <c r="O27" s="80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Бревников Сергей Семенович</cp:lastModifiedBy>
  <cp:lastPrinted>2019-01-22T23:45:33Z</cp:lastPrinted>
  <dcterms:created xsi:type="dcterms:W3CDTF">2010-11-15T14:28:18Z</dcterms:created>
  <dcterms:modified xsi:type="dcterms:W3CDTF">2019-02-26T02:30:46Z</dcterms:modified>
  <cp:category/>
  <cp:version/>
  <cp:contentType/>
  <cp:contentStatus/>
</cp:coreProperties>
</file>