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zonov_vn\NETFS\Ресурс структурного подразделения\Закупка\Закупка 2021\закупка №84701 КР фундаментов КТП\ЛСР EXEL\"/>
    </mc:Choice>
  </mc:AlternateContent>
  <bookViews>
    <workbookView xWindow="-120" yWindow="-120" windowWidth="25440" windowHeight="15990"/>
  </bookViews>
  <sheets>
    <sheet name="ЛСР 13 граф" sheetId="7" r:id="rId1"/>
  </sheets>
  <definedNames>
    <definedName name="_xlnm.Print_Titles" localSheetId="0">'ЛСР 13 граф'!$18:$18</definedName>
  </definedNames>
  <calcPr calcId="162913"/>
</workbook>
</file>

<file path=xl/calcChain.xml><?xml version="1.0" encoding="utf-8"?>
<calcChain xmlns="http://schemas.openxmlformats.org/spreadsheetml/2006/main">
  <c r="J100" i="7" l="1"/>
  <c r="J99" i="7"/>
</calcChain>
</file>

<file path=xl/sharedStrings.xml><?xml version="1.0" encoding="utf-8"?>
<sst xmlns="http://schemas.openxmlformats.org/spreadsheetml/2006/main" count="273" uniqueCount="215">
  <si>
    <t>(локальная смета)</t>
  </si>
  <si>
    <t xml:space="preserve">на </t>
  </si>
  <si>
    <t>(наименование работ и затрат, наименование объекта)</t>
  </si>
  <si>
    <t xml:space="preserve">Основание: </t>
  </si>
  <si>
    <t>№ пп</t>
  </si>
  <si>
    <t>Наименование</t>
  </si>
  <si>
    <t>Ед. изм.</t>
  </si>
  <si>
    <t>Кол.</t>
  </si>
  <si>
    <t>Стоимость единицы, руб.</t>
  </si>
  <si>
    <t>Общая стоимость, руб.</t>
  </si>
  <si>
    <t>Всего</t>
  </si>
  <si>
    <t>В том числе</t>
  </si>
  <si>
    <t>Осн.З/п</t>
  </si>
  <si>
    <t>З/пМех</t>
  </si>
  <si>
    <t>Обоснование</t>
  </si>
  <si>
    <t>Эк.Маш.</t>
  </si>
  <si>
    <t>тыс. руб.</t>
  </si>
  <si>
    <t>___________________________17,886</t>
  </si>
  <si>
    <t>Средства 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</si>
  <si>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</si>
  <si>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_______________________________________________________________________________________________1626,97</t>
  </si>
  <si>
    <t>чел.час</t>
  </si>
  <si>
    <t>Сметная стоимость _______________________________________________________________________________________________</t>
  </si>
  <si>
    <t xml:space="preserve">      прочих _______________________________________________________________________________________________</t>
  </si>
  <si>
    <t>_______________________________________________________________________________________________252,750</t>
  </si>
  <si>
    <t xml:space="preserve">      монтажных работ _______________________________________________________________________________________________</t>
  </si>
  <si>
    <t>_______________________________________________________________________________________________498,296</t>
  </si>
  <si>
    <t xml:space="preserve">      строительных работ _______________________________________________________________________________________________</t>
  </si>
  <si>
    <t>_______________________________________________________________________________________________1226,172</t>
  </si>
  <si>
    <t>Раздел 1. ПС 35 ПТФ. территория. Ограждение, подъездная дорога (ПС 35/10 кВ "ПТФ")</t>
  </si>
  <si>
    <t>30</t>
  </si>
  <si>
    <t>ФЕРм08-01-026-01</t>
  </si>
  <si>
    <t>шт</t>
  </si>
  <si>
    <r>
      <t>Шкаф распределительного устройства 6-10 кВ наружной установки с коридором обслуживания: с выключателем</t>
    </r>
    <r>
      <rPr>
        <i/>
        <sz val="7"/>
        <rFont val="Arial"/>
        <family val="2"/>
        <charset val="204"/>
      </rPr>
      <t xml:space="preserve">
ИНДЕКС К ПОЗИЦИИ(справочно):
1 Минстрой России Письмо № 29340-ИФ/09 от 29.07.2020 (Прочие) СМР=8,46
НР (1779,6 руб.): 95% от ФОТ (1873,26 руб.)
СП (1217,62 руб.): 65% от ФОТ (1873,26 руб.)</t>
    </r>
  </si>
  <si>
    <r>
      <t>ФЕРм08-01-026-01</t>
    </r>
    <r>
      <rPr>
        <i/>
        <sz val="9"/>
        <rFont val="Arial"/>
        <family val="2"/>
        <charset val="204"/>
      </rPr>
      <t xml:space="preserve">
Демонтаж</t>
    </r>
  </si>
  <si>
    <t>7</t>
  </si>
  <si>
    <t>ФЕР29-01-231-02</t>
  </si>
  <si>
    <t>т</t>
  </si>
  <si>
    <r>
      <t>Разборка постоянных промежуточных металлических рам (прим)</t>
    </r>
    <r>
      <rPr>
        <i/>
        <sz val="7"/>
        <rFont val="Arial"/>
        <family val="2"/>
        <charset val="204"/>
      </rPr>
      <t xml:space="preserve">
ИНДЕКС К ПОЗИЦИИ(справочно):
1 Минстрой России Письмо № 29340-ИФ/09 от 29.07.2020 (Прочие) СМР=8,46
НР (108,78 руб.): 145% от ФОТ (75,02 руб.)
СП (56,27 руб.): 75% от ФОТ (75,02 руб.)</t>
    </r>
  </si>
  <si>
    <t>2</t>
  </si>
  <si>
    <t>ФЕР01-01-013-03</t>
  </si>
  <si>
    <t>1000 м3</t>
  </si>
  <si>
    <r>
      <t>Разработка грунта с погрузкой на автомобили-самосвалы экскаваторами с ковшом вместимостью: 1 (1-1,2) м3, группа грунтов 3</t>
    </r>
    <r>
      <rPr>
        <i/>
        <sz val="7"/>
        <rFont val="Arial"/>
        <family val="2"/>
        <charset val="204"/>
      </rPr>
      <t xml:space="preserve">
ИНДЕКС К ПОЗИЦИИ(справочно):
1 Минстрой России Письмо № 29340-ИФ/09 от 29.07.2020 (Прочие) СМР=8,46
НР (46,94 руб.): 95% от ФОТ (49,41 руб.)
СП (24,71 руб.): 50% от ФОТ (49,41 руб.)</t>
    </r>
  </si>
  <si>
    <t>4</t>
  </si>
  <si>
    <t>ФЕР01-02-033-01</t>
  </si>
  <si>
    <t>10 м3</t>
  </si>
  <si>
    <r>
      <t>Засыпка пазух котлованов спецсооружений дренирующим песком</t>
    </r>
    <r>
      <rPr>
        <i/>
        <sz val="7"/>
        <rFont val="Arial"/>
        <family val="2"/>
        <charset val="204"/>
      </rPr>
      <t xml:space="preserve">
ИНДЕКС К ПОЗИЦИИ(справочно):
1 Минстрой России Письмо № 29340-ИФ/09 от 29.07.2020 (Прочие) СМР=8,46
НР (1023,74 руб.): 80% от ФОТ (1279,68 руб.)
СП (575,86 руб.): 45% от ФОТ (1279,68 руб.)</t>
    </r>
  </si>
  <si>
    <t>5</t>
  </si>
  <si>
    <t>ФЕР27-04-001-04</t>
  </si>
  <si>
    <t>100 м3</t>
  </si>
  <si>
    <r>
      <t>Устройство подстилающих и выравнивающих слоев оснований: из щебня</t>
    </r>
    <r>
      <rPr>
        <i/>
        <sz val="7"/>
        <rFont val="Arial"/>
        <family val="2"/>
        <charset val="204"/>
      </rPr>
      <t xml:space="preserve">
ИНДЕКС К ПОЗИЦИИ(справочно):
1 Минстрой России Письмо № 29340-ИФ/09 от 29.07.2020 (Прочие) СМР=8,46
НР (1070,3 руб.): 142% от ФОТ (753,73 руб.)
СП (716,04 руб.): 95% от ФОТ (753,73 руб.)</t>
    </r>
  </si>
  <si>
    <t>8</t>
  </si>
  <si>
    <t>ФЕР07-05-021-01</t>
  </si>
  <si>
    <t>100 шт</t>
  </si>
  <si>
    <r>
      <t>Установка цокольных блоков массой: до 1 т</t>
    </r>
    <r>
      <rPr>
        <i/>
        <sz val="7"/>
        <rFont val="Arial"/>
        <family val="2"/>
        <charset val="204"/>
      </rPr>
      <t xml:space="preserve">
ИНДЕКС К ПОЗИЦИИ(справочно):
1 Минстрой России Письмо № 29340-ИФ/09 от 29.07.2020 (Прочие) СМР=8,46
НР (179,77 руб.): 155% от ФОТ (115,98 руб.)
СП (115,98 руб.): 100% от ФОТ (115,98 руб.)</t>
    </r>
  </si>
  <si>
    <t>22</t>
  </si>
  <si>
    <t>ФЕР09-03-043-01</t>
  </si>
  <si>
    <t>т металлоконструкций</t>
  </si>
  <si>
    <r>
      <t>Монтаж металлоконструкций постаментов под технологическое оборудование</t>
    </r>
    <r>
      <rPr>
        <i/>
        <sz val="7"/>
        <rFont val="Arial"/>
        <family val="2"/>
        <charset val="204"/>
      </rPr>
      <t xml:space="preserve">
ИНДЕКС К ПОЗИЦИИ(справочно):
1 Минстрой России Письмо № 29340-ИФ/09 от 29.07.2020 (Прочие) СМР=8,46
НР (639,25 руб.): 90% от ФОТ (710,28 руб.)
СП (603,74 руб.): 85% от ФОТ (710,28 руб.)</t>
    </r>
  </si>
  <si>
    <t>44</t>
  </si>
  <si>
    <t>ФЕР46-05-008-03</t>
  </si>
  <si>
    <r>
      <t>Монтаж мелких металлоконструкций массой до 10 кг (прим. к дорожке)</t>
    </r>
    <r>
      <rPr>
        <i/>
        <sz val="7"/>
        <rFont val="Arial"/>
        <family val="2"/>
        <charset val="204"/>
      </rPr>
      <t xml:space="preserve">
ИНДЕКС К ПОЗИЦИИ(справочно):
1 Минстрой России Письмо № 29340-ИФ/09 от 29.07.2020 (Прочие) СМР=8,46
НР (509,81 руб.): 110% от ФОТ (463,46 руб.)
СП (324,42 руб.): 70% от ФОТ (463,46 руб.)</t>
    </r>
  </si>
  <si>
    <t>3</t>
  </si>
  <si>
    <r>
      <t>Шкаф распределительного устройства 6-10 кВ наружной установки с коридором обслуживания: с выключателем</t>
    </r>
    <r>
      <rPr>
        <i/>
        <sz val="7"/>
        <rFont val="Arial"/>
        <family val="2"/>
        <charset val="204"/>
      </rPr>
      <t xml:space="preserve">
ИНДЕКС К ПОЗИЦИИ(справочно):
1 Минстрой России Письмо № 29340-ИФ/09 от 29.07.2020 (Прочие) СМР=8,46
НР (5932,33 руб.): 95% от ФОТ (6244,56 руб.)
СП (4058,96 руб.): 65% от ФОТ (6244,56 руб.)</t>
    </r>
  </si>
  <si>
    <t>11</t>
  </si>
  <si>
    <t>ФЕР15-04-030-02</t>
  </si>
  <si>
    <t>100 м2</t>
  </si>
  <si>
    <r>
      <t>Масляная окраска металлических поверхностей: больших (кроме кровель), количество окрасок 2</t>
    </r>
    <r>
      <rPr>
        <i/>
        <sz val="7"/>
        <rFont val="Arial"/>
        <family val="2"/>
        <charset val="204"/>
      </rPr>
      <t xml:space="preserve">
ИНДЕКС К ПОЗИЦИИ(справочно):
1 Минстрой России Письмо № 29340-ИФ/09 от 29.07.2020 (Прочие) СМР=8,46
НР (60,41 руб.): 105% от ФОТ (57,53 руб.)
СП (31,64 руб.): 55% от ФОТ (57,53 руб.)</t>
    </r>
  </si>
  <si>
    <t>14</t>
  </si>
  <si>
    <t>ФЕРм08-02-472-06</t>
  </si>
  <si>
    <t>100 м</t>
  </si>
  <si>
    <r>
      <t>Проводник заземляющий открыто по строительным основаниям: из полосовой стали сечением 100 мм2</t>
    </r>
    <r>
      <rPr>
        <i/>
        <sz val="7"/>
        <rFont val="Arial"/>
        <family val="2"/>
        <charset val="204"/>
      </rPr>
      <t xml:space="preserve">
ИНДЕКС К ПОЗИЦИИ(справочно):
1 Минстрой России Письмо № 29340-ИФ/09 от 29.07.2020 (Прочие) СМР=8,46
НР (5,45 руб.): 95% от ФОТ (5,74 руб.)
СП (3,73 руб.): 65% от ФОТ (5,74 руб.)</t>
    </r>
  </si>
  <si>
    <t>34</t>
  </si>
  <si>
    <t>ФЕР46-04-003-01</t>
  </si>
  <si>
    <t>м3</t>
  </si>
  <si>
    <r>
      <t>Разборка бетонных конструкций объемом более 1 м3 при помощи отбойных молотков из бетона марки: 100 (применительно)</t>
    </r>
    <r>
      <rPr>
        <i/>
        <sz val="7"/>
        <rFont val="Arial"/>
        <family val="2"/>
        <charset val="204"/>
      </rPr>
      <t xml:space="preserve">
ИНДЕКС К ПОЗИЦИИ(справочно):
1 Минстрой России Письмо № 29340-ИФ/09 от 29.07.2020 (Прочие) СМР=8,46
НР (1165,09 руб.): 110% от ФОТ (1059,17 руб.)
СП (741,42 руб.): 70% от ФОТ (1059,17 руб.)</t>
    </r>
  </si>
  <si>
    <t>37</t>
  </si>
  <si>
    <t>ФЕРм08-02-396-01</t>
  </si>
  <si>
    <r>
      <t>Короб металлический на конструкциях, кронштейнах, по фермам и колоннам, длина: 2 м</t>
    </r>
    <r>
      <rPr>
        <i/>
        <sz val="7"/>
        <rFont val="Arial"/>
        <family val="2"/>
        <charset val="204"/>
      </rPr>
      <t xml:space="preserve">
ИНДЕКС К ПОЗИЦИИ(справочно):
1 Минстрой России Письмо № 29340-ИФ/09 от 29.07.2020 (Прочие) СМР=8,46
НР (250,71 руб.): 95% от ФОТ (263,9 руб.)
СП (171,54 руб.): 65% от ФОТ (263,9 руб.)</t>
    </r>
  </si>
  <si>
    <t>6</t>
  </si>
  <si>
    <t>ВУЕР_РС-9-29</t>
  </si>
  <si>
    <t>1 кв.м</t>
  </si>
  <si>
    <r>
      <t>Окраска оборудования</t>
    </r>
    <r>
      <rPr>
        <i/>
        <sz val="7"/>
        <rFont val="Arial"/>
        <family val="2"/>
        <charset val="204"/>
      </rPr>
      <t xml:space="preserve">
ИНДЕКС К ПОЗИЦИИ(справочно):
1 Минстрой России Письмо № 29340-ИФ/09 от 29.07.2020 (Прочие) СМР=8,46
НР (1191,17 руб.): 192% от ФОТ (620,4 руб.)
СП (372,24 руб.): 60% от ФОТ (620,4 руб.)</t>
    </r>
  </si>
  <si>
    <t>Итого по разделу 1 ПС 35 ПТФ. территория. Ограждение, подъездная дорога (ПС 35/10 кВ "ПТФ")</t>
  </si>
  <si>
    <t>Раздел 2. ПС 35 ПТФ. фундамент Ограждение, подъездная дорога (ПС 35/10 кВ "ПТФ")</t>
  </si>
  <si>
    <r>
      <t>Шкаф распределительного устройства 6-10 кВ наружной установки с коридором обслуживания: с выключателем</t>
    </r>
    <r>
      <rPr>
        <i/>
        <sz val="7"/>
        <rFont val="Arial"/>
        <family val="2"/>
        <charset val="204"/>
      </rPr>
      <t xml:space="preserve">
ИНДЕКС К ПОЗИЦИИ(справочно):
1 Минстрой России Письмо № 29340-ИФ/09 от 29.07.2020 (Прочие) СМР=8,46
НР (474,56 руб.): 95% от ФОТ (499,54 руб.)
СП (324,7 руб.): 65% от ФОТ (499,54 руб.)</t>
    </r>
  </si>
  <si>
    <r>
      <t>Разборка постоянных промежуточных металлических рам (прим)</t>
    </r>
    <r>
      <rPr>
        <i/>
        <sz val="7"/>
        <rFont val="Arial"/>
        <family val="2"/>
        <charset val="204"/>
      </rPr>
      <t xml:space="preserve">
ИНДЕКС К ПОЗИЦИИ(справочно):
1 Минстрой России Письмо № 29340-ИФ/09 от 29.07.2020 (Прочие) СМР=8,46
НР (81,59 руб.): 145% от ФОТ (56,27 руб.)
СП (42,2 руб.): 75% от ФОТ (56,27 руб.)</t>
    </r>
  </si>
  <si>
    <t>21</t>
  </si>
  <si>
    <t>ФЕР46-04-001-02</t>
  </si>
  <si>
    <r>
      <t>Разборка: бетонных фундаментов</t>
    </r>
    <r>
      <rPr>
        <i/>
        <sz val="7"/>
        <rFont val="Arial"/>
        <family val="2"/>
        <charset val="204"/>
      </rPr>
      <t xml:space="preserve">
ИНДЕКС К ПОЗИЦИИ(справочно):
1 Минстрой России Письмо № 29340-ИФ/09 от 29.07.2020 (Прочие) СМР=8,46
НР (48,37 руб.): 110% от ФОТ (43,97 руб.)
СП (30,78 руб.): 70% от ФОТ (43,97 руб.)</t>
    </r>
  </si>
  <si>
    <r>
      <t>Разработка грунта с погрузкой на автомобили-самосвалы экскаваторами с ковшом вместимостью: 1 (1-1,2) м3, группа грунтов 3</t>
    </r>
    <r>
      <rPr>
        <i/>
        <sz val="7"/>
        <rFont val="Arial"/>
        <family val="2"/>
        <charset val="204"/>
      </rPr>
      <t xml:space="preserve">
ИНДЕКС К ПОЗИЦИИ(справочно):
1 Минстрой России Письмо № 29340-ИФ/09 от 29.07.2020 (Прочие) СМР=8,46
НР (2,48 руб.): 95% от ФОТ (2,61 руб.)
СП (1,31 руб.): 50% от ФОТ (2,61 руб.)</t>
    </r>
  </si>
  <si>
    <r>
      <t>Засыпка пазух котлованов спецсооружений дренирующим песком</t>
    </r>
    <r>
      <rPr>
        <i/>
        <sz val="7"/>
        <rFont val="Arial"/>
        <family val="2"/>
        <charset val="204"/>
      </rPr>
      <t xml:space="preserve">
ИНДЕКС К ПОЗИЦИИ(справочно):
1 Минстрой России Письмо № 29340-ИФ/09 от 29.07.2020 (Прочие) СМР=8,46
НР (30,7 руб.): 80% от ФОТ (38,38 руб.)
СП (17,27 руб.): 45% от ФОТ (38,38 руб.)</t>
    </r>
  </si>
  <si>
    <r>
      <t>Устройство подстилающих и выравнивающих слоев оснований: из щебня</t>
    </r>
    <r>
      <rPr>
        <i/>
        <sz val="7"/>
        <rFont val="Arial"/>
        <family val="2"/>
        <charset val="204"/>
      </rPr>
      <t xml:space="preserve">
ИНДЕКС К ПОЗИЦИИ(справочно):
1 Минстрой России Письмо № 29340-ИФ/09 от 29.07.2020 (Прочие) СМР=8,46
НР (7,71 руб.): 142% от ФОТ (5,43 руб.)
СП (5,16 руб.): 95% от ФОТ (5,43 руб.)</t>
    </r>
  </si>
  <si>
    <t>45</t>
  </si>
  <si>
    <r>
      <t>Установка цокольных блоков массой: до 1 т</t>
    </r>
    <r>
      <rPr>
        <i/>
        <sz val="7"/>
        <rFont val="Arial"/>
        <family val="2"/>
        <charset val="204"/>
      </rPr>
      <t xml:space="preserve">
ИНДЕКС К ПОЗИЦИИ(справочно):
1 Минстрой России Письмо № 29340-ИФ/09 от 29.07.2020 (Прочие) СМР=8,46
НР (67,43 руб.): 155% от ФОТ (43,5 руб.)
СП (43,5 руб.): 100% от ФОТ (43,5 руб.)</t>
    </r>
  </si>
  <si>
    <r>
      <t>Монтаж металлоконструкций постаментов под технологическое оборудование</t>
    </r>
    <r>
      <rPr>
        <i/>
        <sz val="7"/>
        <rFont val="Arial"/>
        <family val="2"/>
        <charset val="204"/>
      </rPr>
      <t xml:space="preserve">
ИНДЕКС К ПОЗИЦИИ(справочно):
1 Минстрой России Письмо № 29340-ИФ/09 от 29.07.2020 (Прочие) СМР=8,46
НР (285,79 руб.): 90% от ФОТ (317,54 руб.)
СП (269,91 руб.): 85% от ФОТ (317,54 руб.)</t>
    </r>
  </si>
  <si>
    <r>
      <t>Шкаф распределительного устройства 6-10 кВ наружной установки с коридором обслуживания: с выключателем</t>
    </r>
    <r>
      <rPr>
        <i/>
        <sz val="7"/>
        <rFont val="Arial"/>
        <family val="2"/>
        <charset val="204"/>
      </rPr>
      <t xml:space="preserve">
ИНДЕКС К ПОЗИЦИИ(справочно):
1 Минстрой России Письмо № 29340-ИФ/09 от 29.07.2020 (Прочие) СМР=8,46
НР (1581,95 руб.): 95% от ФОТ (1665,21 руб.)
СП (1082,39 руб.): 65% от ФОТ (1665,21 руб.)</t>
    </r>
  </si>
  <si>
    <t>26</t>
  </si>
  <si>
    <t>ФЕРм08-02-148-01</t>
  </si>
  <si>
    <r>
      <t>Кабель до 35 кВ в проложенных трубах, блоках и коробах, масса 1 м кабеля: до 1 кг</t>
    </r>
    <r>
      <rPr>
        <i/>
        <sz val="7"/>
        <rFont val="Arial"/>
        <family val="2"/>
        <charset val="204"/>
      </rPr>
      <t xml:space="preserve">
ИНДЕКС К ПОЗИЦИИ(справочно):
1 Минстрой России Письмо № 29340-ИФ/09 от 29.07.2020 (Прочие) СМР=8,46
НР (604,95 руб.): 95% от ФОТ (636,79 руб.)
СП (413,91 руб.): 65% от ФОТ (636,79 руб.)</t>
    </r>
  </si>
  <si>
    <t>Итого по разделу 2 ПС 35 ПТФ. фундамент Ограждение, подъездная дорога (ПС 35/10 кВ "ПТФ")</t>
  </si>
  <si>
    <t>Раздел 3. Материалы</t>
  </si>
  <si>
    <t>27</t>
  </si>
  <si>
    <t>ФССЦ-14.4.01.21-0001</t>
  </si>
  <si>
    <t>кг</t>
  </si>
  <si>
    <r>
      <t>Грунт-эмаль "Спецназ", серый</t>
    </r>
    <r>
      <rPr>
        <i/>
        <sz val="7"/>
        <rFont val="Arial"/>
        <family val="2"/>
        <charset val="204"/>
      </rPr>
      <t xml:space="preserve">
ИНДЕКС К ПОЗИЦИИ(справочно):
1 Минстрой России Письмо № 29340-ИФ/09 от 29.07.2020 (Прочие) СМР=8,46</t>
    </r>
  </si>
  <si>
    <t>31</t>
  </si>
  <si>
    <t>ФССЦ-14.4.02.09-0302</t>
  </si>
  <si>
    <r>
      <t>Краска БТ-177 серебристая</t>
    </r>
    <r>
      <rPr>
        <i/>
        <sz val="7"/>
        <rFont val="Arial"/>
        <family val="2"/>
        <charset val="204"/>
      </rPr>
      <t xml:space="preserve">
ИНДЕКС К ПОЗИЦИИ(справочно):
1 Минстрой России Письмо № 29340-ИФ/09 от 29.07.2020 (Прочие) СМР=8,46</t>
    </r>
  </si>
  <si>
    <t>10</t>
  </si>
  <si>
    <t>ФССЦ-05.2.02.01-0031</t>
  </si>
  <si>
    <r>
      <t>Блоки бетонные стен подвалов сплошные (ГОСТ13579-78): ФБВ24-4-6-Т /бетон В12,5 (М200), объем 0,439 м3, расход арматуры 1,46 кг/ с вырезом</t>
    </r>
    <r>
      <rPr>
        <i/>
        <sz val="7"/>
        <rFont val="Arial"/>
        <family val="2"/>
        <charset val="204"/>
      </rPr>
      <t xml:space="preserve">
ИНДЕКС К ПОЗИЦИИ(справочно):
1 Минстрой России Письмо № 29340-ИФ/09 от 29.07.2020 (Прочие) СМР=8,46</t>
    </r>
  </si>
  <si>
    <t>23</t>
  </si>
  <si>
    <t>ФССЦ-02.2.03.01-0008</t>
  </si>
  <si>
    <r>
      <t>Камень бутовый марка: 400, размер от 70 до 1000 мм</t>
    </r>
    <r>
      <rPr>
        <i/>
        <sz val="7"/>
        <rFont val="Arial"/>
        <family val="2"/>
        <charset val="204"/>
      </rPr>
      <t xml:space="preserve">
ИНДЕКС К ПОЗИЦИИ(справочно):
1 Минстрой России Письмо № 29340-ИФ/09 от 29.07.2020 (Прочие) СМР=8,46</t>
    </r>
  </si>
  <si>
    <t>46</t>
  </si>
  <si>
    <t>ФССЦ-02.2.05.04-0076</t>
  </si>
  <si>
    <r>
      <t>Щебень из природного камня для строительных работ марка: 300, фракция 10-20 мм</t>
    </r>
    <r>
      <rPr>
        <i/>
        <sz val="7"/>
        <rFont val="Arial"/>
        <family val="2"/>
        <charset val="204"/>
      </rPr>
      <t xml:space="preserve">
ИНДЕКС К ПОЗИЦИИ(справочно):
1 Минстрой России Письмо № 29340-ИФ/09 от 29.07.2020 (Прочие) СМР=8,46</t>
    </r>
  </si>
  <si>
    <t>40</t>
  </si>
  <si>
    <t>ФССЦ-08.3.12.04-0003</t>
  </si>
  <si>
    <r>
      <t>Просечно-вытяжной прокат горячекатаный в листах мерных размеров из стали С235, шириной: 500 мм, толщиной 6 мм</t>
    </r>
    <r>
      <rPr>
        <i/>
        <sz val="7"/>
        <rFont val="Arial"/>
        <family val="2"/>
        <charset val="204"/>
      </rPr>
      <t xml:space="preserve">
ИНДЕКС К ПОЗИЦИИ(справочно):
1 Минстрой России Письмо № 29340-ИФ/09 от 29.07.2020 (Прочие) СМР=8,46</t>
    </r>
  </si>
  <si>
    <t>39</t>
  </si>
  <si>
    <t>ФССЦ-08.3.07.01-0044</t>
  </si>
  <si>
    <r>
      <t>Сталь полосовая: 40х6 мм, марка Ст3сп</t>
    </r>
    <r>
      <rPr>
        <i/>
        <sz val="7"/>
        <rFont val="Arial"/>
        <family val="2"/>
        <charset val="204"/>
      </rPr>
      <t xml:space="preserve">
ИНДЕКС К ПОЗИЦИИ(справочно):
1 Минстрой России Письмо № 29340-ИФ/09 от 29.07.2020 (Прочие) СМР=8,46</t>
    </r>
  </si>
  <si>
    <t>1</t>
  </si>
  <si>
    <t>ФССЦ-07.2.07.04-0016</t>
  </si>
  <si>
    <r>
      <t>Прочие индивидуальные сварные конструкции, масса сборочной единицы: свыше 1,0 т(Применительно к изготовлению металлоконструкций)</t>
    </r>
    <r>
      <rPr>
        <i/>
        <sz val="7"/>
        <rFont val="Arial"/>
        <family val="2"/>
        <charset val="204"/>
      </rPr>
      <t xml:space="preserve">
ИНДЕКС К ПОЗИЦИИ(справочно):
1 Минстрой России Письмо № 29340-ИФ/09 от 29.07.2020 (Прочие) СМР=8,46</t>
    </r>
  </si>
  <si>
    <t>29</t>
  </si>
  <si>
    <t>ФССЦ-20.2.04.04-0024</t>
  </si>
  <si>
    <r>
      <t>Короб кабельный прямой плоский: сейсмостойкий КП-0,15/0,4-2</t>
    </r>
    <r>
      <rPr>
        <i/>
        <sz val="7"/>
        <rFont val="Arial"/>
        <family val="2"/>
        <charset val="204"/>
      </rPr>
      <t xml:space="preserve">
ИНДЕКС К ПОЗИЦИИ(справочно):
1 Минстрой России Письмо № 29340-ИФ/09 от 29.07.2020 (Прочие) СМР=8,46</t>
    </r>
  </si>
  <si>
    <t>32</t>
  </si>
  <si>
    <t>ФССЦ-20.2.04.05-0022</t>
  </si>
  <si>
    <r>
      <t>Короб кабельный угловой на три направления под углом 90° (тройник ответвительный): сейсмостойкий оцинкованный КТ-0,15/0,4 (ККПС-ОЗ- 0,15/0,4)</t>
    </r>
    <r>
      <rPr>
        <i/>
        <sz val="7"/>
        <rFont val="Arial"/>
        <family val="2"/>
        <charset val="204"/>
      </rPr>
      <t xml:space="preserve">
ИНДЕКС К ПОЗИЦИИ(справочно):
1 Минстрой России Письмо № 29340-ИФ/09 от 29.07.2020 (Прочие) СМР=8,46</t>
    </r>
  </si>
  <si>
    <t>33</t>
  </si>
  <si>
    <t>ФССЦ-20.2.03.17-0012</t>
  </si>
  <si>
    <r>
      <t>Скоба для крепления кабельной трассы: нижняя с основанием 400 мм</t>
    </r>
    <r>
      <rPr>
        <i/>
        <sz val="7"/>
        <rFont val="Arial"/>
        <family val="2"/>
        <charset val="204"/>
      </rPr>
      <t xml:space="preserve">
ИНДЕКС К ПОЗИЦИИ(справочно):
1 Минстрой России Письмо № 29340-ИФ/09 от 29.07.2020 (Прочие) СМР=8,46</t>
    </r>
  </si>
  <si>
    <t>20</t>
  </si>
  <si>
    <t>ФССЦ-21.1.08.03-0043</t>
  </si>
  <si>
    <t>1000 м</t>
  </si>
  <si>
    <r>
      <t>Кабели контрольные огнестойкие с медными жилами с поливинилхлоридной изоляцией и оболочкой, не распространяющие горение, с низким дымо- и газовыделением, напряжением 0,66 кВ, марки: КВВГнг(А)-FRLS 4х2,5</t>
    </r>
    <r>
      <rPr>
        <i/>
        <sz val="7"/>
        <rFont val="Arial"/>
        <family val="2"/>
        <charset val="204"/>
      </rPr>
      <t xml:space="preserve">
ИНДЕКС К ПОЗИЦИИ(справочно):
1 Минстрой России Письмо № 29340-ИФ/09 от 29.07.2020 (Прочие) СМР=8,46</t>
    </r>
  </si>
  <si>
    <t>24</t>
  </si>
  <si>
    <t>ФССЦ-21.1.08.03-0050</t>
  </si>
  <si>
    <r>
      <t>Кабели контрольные огнестойкие с медными жилами с поливинилхлоридной изоляцией и оболочкой, не распространяющие горение, с низким дымо- и газовыделением, напряжением 0,66 кВ, марки: КВВГнг(А)-FRLS 7х2,5</t>
    </r>
    <r>
      <rPr>
        <i/>
        <sz val="7"/>
        <rFont val="Arial"/>
        <family val="2"/>
        <charset val="204"/>
      </rPr>
      <t xml:space="preserve">
ИНДЕКС К ПОЗИЦИИ(справочно):
1 Минстрой России Письмо № 29340-ИФ/09 от 29.07.2020 (Прочие) СМР=8,46</t>
    </r>
  </si>
  <si>
    <t>41</t>
  </si>
  <si>
    <t>ФССЦ-21.1.08.03-0054</t>
  </si>
  <si>
    <r>
      <t>Кабели контрольные огнестойкие с медными жилами с поливинилхлоридной изоляцией и оболочкой, не распространяющие горение, с низким дымо- и газовыделением, напряжением 0,66 кВ, марки: КВВГнг(А)-FRLS 10х2,5</t>
    </r>
    <r>
      <rPr>
        <i/>
        <sz val="7"/>
        <rFont val="Arial"/>
        <family val="2"/>
        <charset val="204"/>
      </rPr>
      <t xml:space="preserve">
ИНДЕКС К ПОЗИЦИИ(справочно):
1 Минстрой России Письмо № 29340-ИФ/09 от 29.07.2020 (Прочие) СМР=8,46</t>
    </r>
  </si>
  <si>
    <t>42</t>
  </si>
  <si>
    <t>ФССЦ-21.1.08.03-0053</t>
  </si>
  <si>
    <r>
      <t>Кабели контрольные огнестойкие с медными жилами с поливинилхлоридной изоляцией и оболочкой, не распространяющие горение, с низким дымо- и газовыделением, напряжением 0,66 кВ, марки: КВВГнг(А)-FRLS 10х1,5</t>
    </r>
    <r>
      <rPr>
        <i/>
        <sz val="7"/>
        <rFont val="Arial"/>
        <family val="2"/>
        <charset val="204"/>
      </rPr>
      <t xml:space="preserve">
ИНДЕКС К ПОЗИЦИИ(справочно):
1 Минстрой России Письмо № 29340-ИФ/09 от 29.07.2020 (Прочие) СМР=8,46</t>
    </r>
  </si>
  <si>
    <t>43</t>
  </si>
  <si>
    <t>ФССЦ-21.1.08.03-0049</t>
  </si>
  <si>
    <r>
      <t>Кабели контрольные огнестойкие с медными жилами с поливинилхлоридной изоляцией и оболочкой, не распространяющие горение, с низким дымо- и газовыделением, напряжением 0,66 кВ, марки: КВВГнг(А)-FRLS 7х1,5</t>
    </r>
    <r>
      <rPr>
        <i/>
        <sz val="7"/>
        <rFont val="Arial"/>
        <family val="2"/>
        <charset val="204"/>
      </rPr>
      <t xml:space="preserve">
ИНДЕКС К ПОЗИЦИИ(справочно):
1 Минстрой России Письмо № 29340-ИФ/09 от 29.07.2020 (Прочие) СМР=8,46</t>
    </r>
  </si>
  <si>
    <t>Итого по разделу 3 Материалы</t>
  </si>
  <si>
    <t>Раздел 4. Механизмы</t>
  </si>
  <si>
    <t>15</t>
  </si>
  <si>
    <t>ФССЦпг-03-21-01-140</t>
  </si>
  <si>
    <t>1 т груза</t>
  </si>
  <si>
    <r>
      <t>Перевозка грузов автомобилями-самосвалами грузоподъемностью 10 т работающих вне карьера на расстояние: I класс груза до 140 км</t>
    </r>
    <r>
      <rPr>
        <i/>
        <sz val="7"/>
        <rFont val="Arial"/>
        <family val="2"/>
        <charset val="204"/>
      </rPr>
      <t xml:space="preserve">
ИНДЕКС К ПОЗИЦИИ(справочно):
1 Минстрой России Письмо № 29340-ИФ/09 от 29.07.2020 (Прочие) СМР=8,46
НР 0% от ФОТ
СП 0% от ФОТ</t>
    </r>
  </si>
  <si>
    <t>19</t>
  </si>
  <si>
    <t>ФССЦпг-03-02-03-140</t>
  </si>
  <si>
    <r>
      <t>Перевозка грузов автомобилями бортовыми грузоподъемностью до 5 т на расстояние: III класс груза до 140 км</t>
    </r>
    <r>
      <rPr>
        <i/>
        <sz val="7"/>
        <rFont val="Arial"/>
        <family val="2"/>
        <charset val="204"/>
      </rPr>
      <t xml:space="preserve">
ИНДЕКС К ПОЗИЦИИ(справочно):
1 Минстрой России Письмо № 29340-ИФ/09 от 29.07.2020 (Прочие) СМР=8,46
НР 0% от ФОТ
СП 0% от ФОТ</t>
    </r>
  </si>
  <si>
    <t>18</t>
  </si>
  <si>
    <t>ФССЦпг-03-21-01-005</t>
  </si>
  <si>
    <r>
      <t>Перевозка грузов автомобилями-самосвалами грузоподъемностью 10 т работающих вне карьера на расстояние: I класс груза до 5 км</t>
    </r>
    <r>
      <rPr>
        <i/>
        <sz val="7"/>
        <rFont val="Arial"/>
        <family val="2"/>
        <charset val="204"/>
      </rPr>
      <t xml:space="preserve">
ИНДЕКС К ПОЗИЦИИ(справочно):
1 Минстрой России Письмо № 29340-ИФ/09 от 29.07.2020 (Прочие) СМР=8,46
НР 0% от ФОТ
СП 0% от ФОТ</t>
    </r>
  </si>
  <si>
    <t>16</t>
  </si>
  <si>
    <t>ФСЭМ-91.14.04-002</t>
  </si>
  <si>
    <t>маш.-ч</t>
  </si>
  <si>
    <r>
      <t>Тягачи седельные, грузоподъемность: 15 т</t>
    </r>
    <r>
      <rPr>
        <i/>
        <sz val="7"/>
        <rFont val="Arial"/>
        <family val="2"/>
        <charset val="204"/>
      </rPr>
      <t xml:space="preserve">
ИНДЕКС К ПОЗИЦИИ(справочно):
1 Минстрой России Письмо № 29340-ИФ/09 от 29.07.2020 (Прочие) СМР=8,46
НР (622,08 руб.): 192% от ФОТ (324 руб.)
СП (194,4 руб.): 60% от ФОТ (324 руб.)</t>
    </r>
  </si>
  <si>
    <t>17</t>
  </si>
  <si>
    <t>ФСЭМ-91.14.05-012</t>
  </si>
  <si>
    <r>
      <t>Полуприцепы общего назначения, грузоподъемность: 15 т</t>
    </r>
    <r>
      <rPr>
        <i/>
        <sz val="7"/>
        <rFont val="Arial"/>
        <family val="2"/>
        <charset val="204"/>
      </rPr>
      <t xml:space="preserve">
ИНДЕКС К ПОЗИЦИИ(справочно):
1 Минстрой России Письмо № 29340-ИФ/09 от 29.07.2020 (Прочие) СМР=8,46
НР 192% от ФОТ
СП 60% от ФОТ</t>
    </r>
  </si>
  <si>
    <t>9</t>
  </si>
  <si>
    <t>ФСЭМ-91.05.05-014</t>
  </si>
  <si>
    <r>
      <t>Краны на автомобильном ходу, грузоподъемность 10 т</t>
    </r>
    <r>
      <rPr>
        <i/>
        <sz val="7"/>
        <rFont val="Arial"/>
        <family val="2"/>
        <charset val="204"/>
      </rPr>
      <t xml:space="preserve">
ИНДЕКС К ПОЗИЦИИ(справочно):
1 Минстрой России Письмо № 29340-ИФ/09 от 29.07.2020 (Прочие) СМР=8,46
НР (502,2 руб.): 155% от ФОТ (324 руб.)
СП (324 руб.): 100% от ФОТ (324 руб.)</t>
    </r>
  </si>
  <si>
    <t>12</t>
  </si>
  <si>
    <t>ФСЭМ-91.13.03-031</t>
  </si>
  <si>
    <r>
      <t>Автофургоны-мастерские тип Кунг</t>
    </r>
    <r>
      <rPr>
        <i/>
        <sz val="7"/>
        <rFont val="Arial"/>
        <family val="2"/>
        <charset val="204"/>
      </rPr>
      <t xml:space="preserve">
ИНДЕКС К ПОЗИЦИИ(справочно):
1 Минстрой России Письмо № 29340-ИФ/09 от 29.07.2020 (Прочие) СМР=8,46
НР (622,08 руб.): 192% от ФОТ (324 руб.)
СП (194,4 руб.): 60% от ФОТ (324 руб.)</t>
    </r>
  </si>
  <si>
    <t>Итого по разделу 4 Механизмы</t>
  </si>
  <si>
    <t>Раздел 5. Очистка от мусора</t>
  </si>
  <si>
    <t>28</t>
  </si>
  <si>
    <t>ФЕРр69-9-1</t>
  </si>
  <si>
    <t>100 т</t>
  </si>
  <si>
    <r>
      <t>Очистка помещений от строительного мусора</t>
    </r>
    <r>
      <rPr>
        <i/>
        <sz val="7"/>
        <rFont val="Arial"/>
        <family val="2"/>
        <charset val="204"/>
      </rPr>
      <t xml:space="preserve">
ИНДЕКС К ПОЗИЦИИ(справочно):
1 Минстрой России Письмо № 29340-ИФ/09 от 29.07.2020 (Прочие) СМР=8,46
НР (25,51 руб.): 78% от ФОТ (32,71 руб.)
СП (16,36 руб.): 50% от ФОТ (32,71 руб.)</t>
    </r>
  </si>
  <si>
    <t>35</t>
  </si>
  <si>
    <t>ФССЦпг-01-01-01-041</t>
  </si>
  <si>
    <r>
      <t>Погрузо-разгрузочные работы при автомобильных перевозках: Погрузка мусора строительного с погрузкой вручную</t>
    </r>
    <r>
      <rPr>
        <i/>
        <sz val="7"/>
        <rFont val="Arial"/>
        <family val="2"/>
        <charset val="204"/>
      </rPr>
      <t xml:space="preserve">
ИНДЕКС К ПОЗИЦИИ(справочно):
1 Минстрой России Письмо № 29340-ИФ/09 от 29.07.2020 (Прочие) СМР=8,46
НР 0% от ФОТ
СП 0% от ФОТ</t>
    </r>
  </si>
  <si>
    <t>36</t>
  </si>
  <si>
    <t>ФССЦпг-03-21-01-050</t>
  </si>
  <si>
    <r>
      <t>Перевозка грузов автомобилями-самосвалами грузоподъемностью 10 т работающих вне карьера на расстояние: I класс груза до 50 км</t>
    </r>
    <r>
      <rPr>
        <i/>
        <sz val="7"/>
        <rFont val="Arial"/>
        <family val="2"/>
        <charset val="204"/>
      </rPr>
      <t xml:space="preserve">
ИНДЕКС К ПОЗИЦИИ(справочно):
1 Минстрой России Письмо № 29340-ИФ/09 от 29.07.2020 (Прочие) СМР=8,46
НР 0% от ФОТ
СП 0% от ФОТ</t>
    </r>
  </si>
  <si>
    <t>Итого по разделу 5 Очистка от мусора</t>
  </si>
  <si>
    <t>ИТОГИ ПО СМЕТЕ:</t>
  </si>
  <si>
    <t>Итого прямые затраты по смете в базисных ценах</t>
  </si>
  <si>
    <t>Итого прямые затраты по смете с учетом коэффициентов к итогам</t>
  </si>
  <si>
    <t xml:space="preserve">  В том числе, справочно:</t>
  </si>
  <si>
    <t xml:space="preserve">   Приказ от 04.09.2019 № 507/пр прил.3 табл.3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существующих зданий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ЭМ=1,2; ЗПМ=1,2; ТЗ=1,2; ТЗМ=1,2  (Поз. 7, 7, 2, 2, 4, 4-5, 5, 8, 45, 22, 22, 44, 34, 21, 11, 36, 28, 35, 30, 3, 14, 37, 30, 3, 26, 6)</t>
  </si>
  <si>
    <t>Накладные расходы</t>
  </si>
  <si>
    <t>Сметная прибыль</t>
  </si>
  <si>
    <t>Итоги по смете:</t>
  </si>
  <si>
    <t xml:space="preserve">  Итого Строительные работы</t>
  </si>
  <si>
    <t xml:space="preserve">  Итого Монтажные работы</t>
  </si>
  <si>
    <t xml:space="preserve">  Итого Прочие затраты</t>
  </si>
  <si>
    <t xml:space="preserve">  Итого</t>
  </si>
  <si>
    <t xml:space="preserve">    Справочно, в базисных ценах: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</si>
  <si>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</si>
  <si>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</si>
  <si>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</si>
  <si>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</si>
  <si>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</si>
  <si>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командировочные расходы (ТЗ+ТЗМ)/8*200</t>
  </si>
  <si>
    <t xml:space="preserve">  Итого с учетом доп. работ и затрат</t>
  </si>
  <si>
    <t xml:space="preserve">  НДС 20%</t>
  </si>
  <si>
    <t xml:space="preserve">  ВСЕГО по смете</t>
  </si>
  <si>
    <t>Ограждение, подъездная дорога (ПС 35-10 кВ ПТФ) инв.№ EO0002003</t>
  </si>
  <si>
    <t>ЛОКАЛЬНЫЙ СМЕТНЫЙ РАСЧЕТ № 1</t>
  </si>
  <si>
    <t>___________________________2428,133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</si>
</sst>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0"/>
      <name val="Arial"/>
      <family val="2"/>
      <charset val="204"/>
    </font>
    <font>
      <sz val="11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i/>
      <sz val="9"/>
      <name val="Arial"/>
      <family val="2"/>
      <charset val="204"/>
    </font>
    <font>
      <b/>
      <sz val="9"/>
      <name val="Arial"/>
      <family val="2"/>
      <charset val="204"/>
    </font>
    <font>
      <i/>
      <sz val="7"/>
      <name val="Arial"/>
      <family val="2"/>
      <charset val="204"/>
    </font>
    <font>
      <sz val="10"/>
      <name val="Times New Roman"/>
      <family val="1"/>
      <charset val="204"/>
    </font>
    <font>
      <i/>
      <sz val="8"/>
      <name val="Times New Roman"/>
      <family val="1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5">
    <xf numFmtId="0" fontId="0" fillId="0" borderId="0" xfId="0"/>
    <xf numFmtId="49" fontId="3" fillId="0" borderId="0" xfId="1" applyNumberFormat="1" applyFont="1" applyAlignment="1">
      <alignment horizontal="left" vertical="top"/>
    </xf>
    <xf numFmtId="0" fontId="5" fillId="0" borderId="0" xfId="1" applyFont="1" applyAlignment="1">
      <alignment horizontal="right" vertical="top"/>
    </xf>
    <xf numFmtId="0" fontId="4" fillId="0" borderId="0" xfId="1" applyFont="1"/>
    <xf numFmtId="0" fontId="6" fillId="0" borderId="1" xfId="1" applyFont="1" applyBorder="1" applyAlignment="1">
      <alignment horizontal="center" vertical="top"/>
    </xf>
    <xf numFmtId="0" fontId="7" fillId="0" borderId="0" xfId="1" applyFont="1" applyAlignment="1">
      <alignment horizontal="right" vertical="top"/>
    </xf>
    <xf numFmtId="0" fontId="3" fillId="0" borderId="2" xfId="1" applyFont="1" applyBorder="1" applyAlignment="1">
      <alignment horizontal="center" vertical="top"/>
    </xf>
    <xf numFmtId="0" fontId="3" fillId="0" borderId="0" xfId="1" applyFont="1" applyAlignment="1">
      <alignment horizontal="center" vertical="top" wrapText="1"/>
    </xf>
    <xf numFmtId="0" fontId="3" fillId="0" borderId="0" xfId="1" applyFont="1" applyAlignment="1">
      <alignment horizontal="left" vertical="top" wrapText="1"/>
    </xf>
    <xf numFmtId="0" fontId="5" fillId="0" borderId="0" xfId="1" applyFont="1" applyAlignment="1">
      <alignment horizontal="center" vertical="top"/>
    </xf>
    <xf numFmtId="0" fontId="3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 wrapText="1"/>
    </xf>
    <xf numFmtId="0" fontId="3" fillId="0" borderId="0" xfId="1" applyFont="1" applyAlignment="1">
      <alignment horizontal="left" vertical="top"/>
    </xf>
    <xf numFmtId="0" fontId="5" fillId="0" borderId="0" xfId="1" applyFont="1"/>
    <xf numFmtId="0" fontId="7" fillId="0" borderId="0" xfId="1" applyFont="1" applyAlignment="1">
      <alignment horizontal="center" vertical="top"/>
    </xf>
    <xf numFmtId="0" fontId="5" fillId="0" borderId="1" xfId="1" applyFont="1" applyBorder="1" applyAlignment="1">
      <alignment horizontal="right" vertical="top"/>
    </xf>
    <xf numFmtId="0" fontId="8" fillId="0" borderId="0" xfId="1" applyFont="1" applyAlignment="1">
      <alignment horizontal="center" vertical="top"/>
    </xf>
    <xf numFmtId="0" fontId="9" fillId="0" borderId="0" xfId="1" applyFont="1" applyAlignment="1">
      <alignment horizontal="center" vertical="top"/>
    </xf>
    <xf numFmtId="0" fontId="7" fillId="0" borderId="0" xfId="1" applyFont="1" applyAlignment="1">
      <alignment horizontal="left"/>
    </xf>
    <xf numFmtId="0" fontId="7" fillId="0" borderId="0" xfId="1" applyFont="1"/>
    <xf numFmtId="0" fontId="3" fillId="0" borderId="2" xfId="1" applyFont="1" applyBorder="1" applyAlignment="1">
      <alignment horizontal="center" vertical="top" wrapText="1"/>
    </xf>
    <xf numFmtId="49" fontId="10" fillId="0" borderId="0" xfId="1" applyNumberFormat="1" applyFont="1" applyAlignment="1">
      <alignment horizontal="left" vertical="top"/>
    </xf>
    <xf numFmtId="49" fontId="7" fillId="0" borderId="0" xfId="1" applyNumberFormat="1" applyFont="1" applyAlignment="1">
      <alignment horizontal="left" vertical="top"/>
    </xf>
    <xf numFmtId="0" fontId="10" fillId="0" borderId="0" xfId="1" applyFont="1" applyAlignment="1">
      <alignment horizontal="center" vertical="top"/>
    </xf>
    <xf numFmtId="0" fontId="3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 vertical="center"/>
    </xf>
    <xf numFmtId="0" fontId="3" fillId="0" borderId="1" xfId="1" applyFont="1" applyBorder="1" applyAlignment="1">
      <alignment horizontal="left" vertical="top"/>
    </xf>
    <xf numFmtId="0" fontId="3" fillId="0" borderId="1" xfId="1" applyFont="1" applyBorder="1" applyAlignment="1">
      <alignment horizontal="center" vertical="top"/>
    </xf>
    <xf numFmtId="0" fontId="7" fillId="0" borderId="0" xfId="1" applyFont="1" applyAlignment="1">
      <alignment horizontal="left" vertical="top"/>
    </xf>
    <xf numFmtId="0" fontId="7" fillId="0" borderId="1" xfId="1" applyFont="1" applyBorder="1" applyAlignment="1">
      <alignment horizontal="center" vertical="top"/>
    </xf>
    <xf numFmtId="0" fontId="3" fillId="0" borderId="2" xfId="1" quotePrefix="1" applyFont="1" applyBorder="1" applyAlignment="1">
      <alignment horizontal="center" vertical="top"/>
    </xf>
    <xf numFmtId="49" fontId="11" fillId="0" borderId="2" xfId="1" applyNumberFormat="1" applyFont="1" applyBorder="1" applyAlignment="1">
      <alignment horizontal="left" vertical="top" wrapText="1"/>
    </xf>
    <xf numFmtId="0" fontId="3" fillId="0" borderId="2" xfId="1" applyFont="1" applyBorder="1" applyAlignment="1">
      <alignment horizontal="left" vertical="top" wrapText="1"/>
    </xf>
    <xf numFmtId="0" fontId="5" fillId="0" borderId="2" xfId="1" applyFont="1" applyBorder="1" applyAlignment="1">
      <alignment horizontal="center" vertical="top"/>
    </xf>
    <xf numFmtId="0" fontId="5" fillId="0" borderId="2" xfId="1" applyFont="1" applyBorder="1" applyAlignment="1">
      <alignment horizontal="right" vertical="top" wrapText="1"/>
    </xf>
    <xf numFmtId="0" fontId="5" fillId="0" borderId="2" xfId="1" applyFont="1" applyBorder="1" applyAlignment="1">
      <alignment horizontal="right" vertical="top"/>
    </xf>
    <xf numFmtId="0" fontId="5" fillId="0" borderId="2" xfId="1" applyFont="1" applyBorder="1" applyAlignment="1">
      <alignment horizontal="center" vertical="top" wrapText="1"/>
    </xf>
    <xf numFmtId="0" fontId="9" fillId="0" borderId="2" xfId="1" applyFont="1" applyBorder="1" applyAlignment="1">
      <alignment horizontal="right" vertical="top" wrapText="1"/>
    </xf>
    <xf numFmtId="4" fontId="9" fillId="0" borderId="2" xfId="1" applyNumberFormat="1" applyFont="1" applyBorder="1" applyAlignment="1">
      <alignment horizontal="right" vertical="top" wrapText="1"/>
    </xf>
    <xf numFmtId="4" fontId="5" fillId="0" borderId="2" xfId="1" applyNumberFormat="1" applyFont="1" applyBorder="1" applyAlignment="1">
      <alignment horizontal="right" vertical="top" wrapText="1"/>
    </xf>
    <xf numFmtId="0" fontId="13" fillId="0" borderId="0" xfId="0" applyFont="1" applyAlignment="1">
      <alignment horizontal="center" vertical="top"/>
    </xf>
    <xf numFmtId="49" fontId="13" fillId="0" borderId="0" xfId="0" applyNumberFormat="1" applyFont="1" applyAlignment="1">
      <alignment horizontal="left" vertical="top"/>
    </xf>
    <xf numFmtId="0" fontId="13" fillId="0" borderId="0" xfId="0" applyFont="1" applyAlignment="1">
      <alignment horizontal="left" vertical="top"/>
    </xf>
    <xf numFmtId="0" fontId="13" fillId="0" borderId="0" xfId="0" applyFont="1" applyAlignment="1">
      <alignment horizontal="right" vertical="top"/>
    </xf>
    <xf numFmtId="0" fontId="15" fillId="0" borderId="0" xfId="0" applyFont="1" applyAlignment="1">
      <alignment vertical="top" wrapText="1"/>
    </xf>
    <xf numFmtId="0" fontId="15" fillId="0" borderId="0" xfId="0" applyFont="1" applyAlignment="1">
      <alignment horizontal="left"/>
    </xf>
    <xf numFmtId="0" fontId="14" fillId="0" borderId="0" xfId="0" applyFont="1" applyAlignment="1">
      <alignment horizontal="left" vertical="top" wrapText="1"/>
    </xf>
    <xf numFmtId="0" fontId="11" fillId="0" borderId="2" xfId="1" applyFont="1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3" fillId="0" borderId="2" xfId="1" applyFont="1" applyBorder="1" applyAlignment="1">
      <alignment horizontal="left" vertical="top" wrapText="1"/>
    </xf>
    <xf numFmtId="0" fontId="2" fillId="0" borderId="2" xfId="1" applyFont="1" applyBorder="1" applyAlignment="1">
      <alignment horizontal="left" vertical="top" wrapText="1"/>
    </xf>
    <xf numFmtId="0" fontId="11" fillId="0" borderId="2" xfId="1" applyFont="1" applyBorder="1" applyAlignment="1">
      <alignment horizontal="center" vertical="top"/>
    </xf>
    <xf numFmtId="0" fontId="0" fillId="0" borderId="2" xfId="0" applyBorder="1" applyAlignment="1">
      <alignment vertical="top"/>
    </xf>
    <xf numFmtId="0" fontId="3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 vertical="center" wrapText="1"/>
    </xf>
    <xf numFmtId="49" fontId="3" fillId="0" borderId="2" xfId="1" applyNumberFormat="1" applyFont="1" applyBorder="1" applyAlignment="1">
      <alignment horizontal="center" vertical="center"/>
    </xf>
    <xf numFmtId="0" fontId="7" fillId="0" borderId="0" xfId="1" applyFont="1" applyAlignment="1">
      <alignment horizontal="left" wrapText="1"/>
    </xf>
    <xf numFmtId="0" fontId="0" fillId="0" borderId="0" xfId="0" applyAlignment="1">
      <alignment wrapText="1"/>
    </xf>
    <xf numFmtId="0" fontId="7" fillId="0" borderId="0" xfId="1" applyFont="1" applyAlignment="1">
      <alignment horizontal="right"/>
    </xf>
    <xf numFmtId="0" fontId="0" fillId="0" borderId="0" xfId="0" applyAlignment="1">
      <alignment horizontal="right"/>
    </xf>
    <xf numFmtId="0" fontId="7" fillId="0" borderId="0" xfId="1" applyFont="1" applyBorder="1" applyAlignment="1">
      <alignment horizontal="left" vertical="top" wrapText="1"/>
    </xf>
    <xf numFmtId="0" fontId="0" fillId="0" borderId="0" xfId="0" applyAlignment="1">
      <alignment vertical="top" wrapText="1"/>
    </xf>
    <xf numFmtId="0" fontId="4" fillId="0" borderId="2" xfId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S103"/>
  <sheetViews>
    <sheetView showGridLines="0" tabSelected="1" zoomScale="85" zoomScaleNormal="85" zoomScaleSheetLayoutView="75" workbookViewId="0">
      <selection activeCell="D104" sqref="D104"/>
    </sheetView>
  </sheetViews>
  <sheetFormatPr defaultRowHeight="12.75" outlineLevelRow="1" x14ac:dyDescent="0.2"/>
  <cols>
    <col min="1" max="1" width="4.5703125" style="10" customWidth="1"/>
    <col min="2" max="2" width="14.42578125" style="1" customWidth="1"/>
    <col min="3" max="3" width="40.7109375" style="8" customWidth="1"/>
    <col min="4" max="4" width="13.85546875" style="7" customWidth="1"/>
    <col min="5" max="5" width="16.42578125" style="11" customWidth="1"/>
    <col min="6" max="6" width="8.140625" style="2" customWidth="1"/>
    <col min="7" max="9" width="7.140625" style="2" customWidth="1"/>
    <col min="10" max="10" width="10.42578125" style="2" customWidth="1"/>
    <col min="11" max="13" width="7.140625" style="2" customWidth="1"/>
    <col min="14" max="16384" width="9.140625" style="3"/>
  </cols>
  <sheetData>
    <row r="1" spans="1:14" ht="15.75" x14ac:dyDescent="0.2">
      <c r="C1" s="12"/>
      <c r="D1" s="16" t="s">
        <v>213</v>
      </c>
    </row>
    <row r="2" spans="1:14" ht="14.25" x14ac:dyDescent="0.2">
      <c r="C2" s="12"/>
      <c r="D2" s="14" t="s">
        <v>0</v>
      </c>
      <c r="I2" s="17"/>
    </row>
    <row r="3" spans="1:14" x14ac:dyDescent="0.2">
      <c r="C3" s="12"/>
      <c r="D3" s="10"/>
      <c r="E3" s="10"/>
      <c r="I3" s="9"/>
    </row>
    <row r="4" spans="1:14" ht="15" x14ac:dyDescent="0.2">
      <c r="B4" s="5" t="s">
        <v>1</v>
      </c>
      <c r="C4" s="62" t="s">
        <v>212</v>
      </c>
      <c r="D4" s="63"/>
      <c r="E4" s="63"/>
      <c r="F4" s="63"/>
      <c r="G4" s="63"/>
      <c r="H4" s="63"/>
      <c r="I4" s="63"/>
      <c r="J4" s="63"/>
      <c r="K4" s="63"/>
      <c r="L4" s="63"/>
      <c r="M4" s="63"/>
    </row>
    <row r="5" spans="1:14" ht="14.25" x14ac:dyDescent="0.2">
      <c r="C5" s="27"/>
      <c r="D5" s="28"/>
      <c r="E5" s="4" t="s">
        <v>2</v>
      </c>
      <c r="F5" s="15"/>
      <c r="G5" s="15"/>
      <c r="H5" s="30"/>
      <c r="I5" s="15"/>
      <c r="J5" s="15"/>
      <c r="K5" s="15"/>
      <c r="L5" s="15"/>
      <c r="M5" s="15"/>
    </row>
    <row r="6" spans="1:14" x14ac:dyDescent="0.2">
      <c r="A6" s="23"/>
      <c r="B6" s="21"/>
      <c r="C6" s="12"/>
      <c r="D6" s="10"/>
      <c r="E6" s="13"/>
    </row>
    <row r="7" spans="1:14" ht="15" x14ac:dyDescent="0.25">
      <c r="C7" s="58" t="s">
        <v>3</v>
      </c>
      <c r="D7" s="59"/>
      <c r="E7" s="59"/>
      <c r="F7" s="59"/>
      <c r="G7" s="59"/>
      <c r="H7" s="59"/>
      <c r="I7" s="59"/>
      <c r="J7" s="59"/>
      <c r="K7" s="59"/>
      <c r="L7" s="59"/>
      <c r="M7" s="59"/>
      <c r="N7" s="5"/>
    </row>
    <row r="8" spans="1:14" s="19" customFormat="1" ht="15" x14ac:dyDescent="0.25">
      <c r="A8" s="14"/>
      <c r="B8" s="22"/>
      <c r="C8" s="18" t="s">
        <v>22</v>
      </c>
      <c r="D8" s="5"/>
      <c r="E8" s="60" t="s">
        <v>214</v>
      </c>
      <c r="F8" s="61"/>
      <c r="G8" s="29" t="s">
        <v>16</v>
      </c>
      <c r="H8" s="5"/>
      <c r="I8" s="18"/>
      <c r="J8" s="18"/>
      <c r="K8" s="5"/>
      <c r="L8" s="5"/>
      <c r="M8" s="5"/>
    </row>
    <row r="9" spans="1:14" s="19" customFormat="1" ht="15" outlineLevel="1" x14ac:dyDescent="0.25">
      <c r="A9" s="14"/>
      <c r="B9" s="22"/>
      <c r="C9" s="18" t="s">
        <v>27</v>
      </c>
      <c r="D9" s="5"/>
      <c r="E9" s="60" t="s">
        <v>28</v>
      </c>
      <c r="F9" s="61"/>
      <c r="G9" s="29" t="s">
        <v>16</v>
      </c>
      <c r="H9" s="5"/>
      <c r="I9" s="18"/>
      <c r="J9" s="18"/>
      <c r="K9" s="5"/>
      <c r="L9" s="5"/>
      <c r="M9" s="5"/>
    </row>
    <row r="10" spans="1:14" s="19" customFormat="1" ht="15" outlineLevel="1" x14ac:dyDescent="0.25">
      <c r="A10" s="14"/>
      <c r="B10" s="22"/>
      <c r="C10" s="18" t="s">
        <v>25</v>
      </c>
      <c r="D10" s="5"/>
      <c r="E10" s="60" t="s">
        <v>26</v>
      </c>
      <c r="F10" s="61"/>
      <c r="G10" s="29" t="s">
        <v>16</v>
      </c>
      <c r="H10" s="5"/>
      <c r="I10" s="18"/>
      <c r="J10" s="18"/>
      <c r="K10" s="5"/>
      <c r="L10" s="5"/>
      <c r="M10" s="5"/>
    </row>
    <row r="11" spans="1:14" s="19" customFormat="1" ht="15" outlineLevel="1" x14ac:dyDescent="0.25">
      <c r="A11" s="14"/>
      <c r="B11" s="22"/>
      <c r="C11" s="18" t="s">
        <v>23</v>
      </c>
      <c r="D11" s="5"/>
      <c r="E11" s="60" t="s">
        <v>24</v>
      </c>
      <c r="F11" s="61"/>
      <c r="G11" s="29" t="s">
        <v>16</v>
      </c>
      <c r="H11" s="5"/>
      <c r="I11" s="18"/>
      <c r="J11" s="18"/>
      <c r="K11" s="5"/>
      <c r="L11" s="5"/>
      <c r="M11" s="5"/>
    </row>
    <row r="12" spans="1:14" s="19" customFormat="1" ht="15" x14ac:dyDescent="0.25">
      <c r="A12" s="14"/>
      <c r="B12" s="22"/>
      <c r="C12" s="18" t="s">
        <v>18</v>
      </c>
      <c r="D12" s="14"/>
      <c r="E12" s="60" t="s">
        <v>17</v>
      </c>
      <c r="F12" s="61"/>
      <c r="G12" s="29" t="s">
        <v>16</v>
      </c>
      <c r="H12" s="5"/>
      <c r="I12" s="18"/>
      <c r="J12" s="18"/>
      <c r="K12" s="5"/>
      <c r="L12" s="5"/>
      <c r="M12" s="5"/>
    </row>
    <row r="13" spans="1:14" s="19" customFormat="1" ht="15" outlineLevel="1" x14ac:dyDescent="0.25">
      <c r="A13" s="14"/>
      <c r="B13" s="22"/>
      <c r="C13" s="18" t="s">
        <v>19</v>
      </c>
      <c r="D13" s="14"/>
      <c r="E13" s="60" t="s">
        <v>20</v>
      </c>
      <c r="F13" s="61"/>
      <c r="G13" s="29" t="s">
        <v>21</v>
      </c>
      <c r="H13" s="5"/>
      <c r="I13" s="18"/>
      <c r="J13" s="18"/>
      <c r="K13" s="5"/>
      <c r="L13" s="5"/>
      <c r="M13" s="5"/>
    </row>
    <row r="14" spans="1:14" x14ac:dyDescent="0.2">
      <c r="C14" s="12"/>
      <c r="D14" s="10"/>
      <c r="E14" s="9"/>
    </row>
    <row r="15" spans="1:14" ht="12.75" customHeight="1" x14ac:dyDescent="0.2">
      <c r="A15" s="54" t="s">
        <v>4</v>
      </c>
      <c r="B15" s="56" t="s">
        <v>14</v>
      </c>
      <c r="C15" s="54" t="s">
        <v>5</v>
      </c>
      <c r="D15" s="54" t="s">
        <v>6</v>
      </c>
      <c r="E15" s="54" t="s">
        <v>7</v>
      </c>
      <c r="F15" s="54" t="s">
        <v>8</v>
      </c>
      <c r="G15" s="55"/>
      <c r="H15" s="55"/>
      <c r="I15" s="55"/>
      <c r="J15" s="54" t="s">
        <v>9</v>
      </c>
      <c r="K15" s="55"/>
      <c r="L15" s="55"/>
      <c r="M15" s="55"/>
    </row>
    <row r="16" spans="1:14" ht="13.5" customHeight="1" x14ac:dyDescent="0.2">
      <c r="A16" s="55"/>
      <c r="B16" s="57"/>
      <c r="C16" s="64"/>
      <c r="D16" s="54"/>
      <c r="E16" s="54"/>
      <c r="F16" s="54" t="s">
        <v>10</v>
      </c>
      <c r="G16" s="54" t="s">
        <v>11</v>
      </c>
      <c r="H16" s="55"/>
      <c r="I16" s="55"/>
      <c r="J16" s="54" t="s">
        <v>10</v>
      </c>
      <c r="K16" s="54" t="s">
        <v>11</v>
      </c>
      <c r="L16" s="55"/>
      <c r="M16" s="55"/>
    </row>
    <row r="17" spans="1:13" ht="24" x14ac:dyDescent="0.2">
      <c r="A17" s="55"/>
      <c r="B17" s="57"/>
      <c r="C17" s="64"/>
      <c r="D17" s="54"/>
      <c r="E17" s="54"/>
      <c r="F17" s="55"/>
      <c r="G17" s="24" t="s">
        <v>12</v>
      </c>
      <c r="H17" s="24" t="s">
        <v>15</v>
      </c>
      <c r="I17" s="24" t="s">
        <v>13</v>
      </c>
      <c r="J17" s="55"/>
      <c r="K17" s="24" t="s">
        <v>12</v>
      </c>
      <c r="L17" s="24" t="s">
        <v>15</v>
      </c>
      <c r="M17" s="24" t="s">
        <v>13</v>
      </c>
    </row>
    <row r="18" spans="1:13" x14ac:dyDescent="0.2">
      <c r="A18" s="6">
        <v>1</v>
      </c>
      <c r="B18" s="26">
        <v>2</v>
      </c>
      <c r="C18" s="24">
        <v>3</v>
      </c>
      <c r="D18" s="24">
        <v>4</v>
      </c>
      <c r="E18" s="20">
        <v>5</v>
      </c>
      <c r="F18" s="25">
        <v>6</v>
      </c>
      <c r="G18" s="25">
        <v>7</v>
      </c>
      <c r="H18" s="25">
        <v>8</v>
      </c>
      <c r="I18" s="25">
        <v>9</v>
      </c>
      <c r="J18" s="25">
        <v>10</v>
      </c>
      <c r="K18" s="25">
        <v>11</v>
      </c>
      <c r="L18" s="25">
        <v>12</v>
      </c>
      <c r="M18" s="25">
        <v>13</v>
      </c>
    </row>
    <row r="19" spans="1:13" ht="19.149999999999999" customHeight="1" x14ac:dyDescent="0.2">
      <c r="A19" s="51" t="s">
        <v>29</v>
      </c>
      <c r="B19" s="49"/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</row>
    <row r="20" spans="1:13" ht="84.75" x14ac:dyDescent="0.2">
      <c r="A20" s="31" t="s">
        <v>30</v>
      </c>
      <c r="B20" s="32" t="s">
        <v>34</v>
      </c>
      <c r="C20" s="33" t="s">
        <v>33</v>
      </c>
      <c r="D20" s="20" t="s">
        <v>32</v>
      </c>
      <c r="E20" s="34">
        <v>15</v>
      </c>
      <c r="F20" s="35">
        <v>149.83000000000001</v>
      </c>
      <c r="G20" s="35">
        <v>98.12</v>
      </c>
      <c r="H20" s="35">
        <v>51.71</v>
      </c>
      <c r="I20" s="35">
        <v>5.95</v>
      </c>
      <c r="J20" s="36">
        <v>2247.4499999999998</v>
      </c>
      <c r="K20" s="36">
        <v>1471.8</v>
      </c>
      <c r="L20" s="36">
        <v>775.65</v>
      </c>
      <c r="M20" s="36">
        <v>89.25</v>
      </c>
    </row>
    <row r="21" spans="1:13" ht="72.75" x14ac:dyDescent="0.2">
      <c r="A21" s="31" t="s">
        <v>35</v>
      </c>
      <c r="B21" s="32" t="s">
        <v>36</v>
      </c>
      <c r="C21" s="33" t="s">
        <v>38</v>
      </c>
      <c r="D21" s="20" t="s">
        <v>37</v>
      </c>
      <c r="E21" s="34">
        <v>0.4</v>
      </c>
      <c r="F21" s="35">
        <v>167.53</v>
      </c>
      <c r="G21" s="35">
        <v>156.29</v>
      </c>
      <c r="H21" s="35">
        <v>9.8000000000000007</v>
      </c>
      <c r="I21" s="36"/>
      <c r="J21" s="36">
        <v>67.010000000000005</v>
      </c>
      <c r="K21" s="36">
        <v>62.52</v>
      </c>
      <c r="L21" s="36">
        <v>3.92</v>
      </c>
      <c r="M21" s="36"/>
    </row>
    <row r="22" spans="1:13" ht="84.75" x14ac:dyDescent="0.2">
      <c r="A22" s="31" t="s">
        <v>39</v>
      </c>
      <c r="B22" s="32" t="s">
        <v>40</v>
      </c>
      <c r="C22" s="33" t="s">
        <v>42</v>
      </c>
      <c r="D22" s="20" t="s">
        <v>41</v>
      </c>
      <c r="E22" s="37">
        <v>0.10199999999999999</v>
      </c>
      <c r="F22" s="35">
        <v>2863.34</v>
      </c>
      <c r="G22" s="35">
        <v>67.08</v>
      </c>
      <c r="H22" s="35">
        <v>2790.84</v>
      </c>
      <c r="I22" s="35">
        <v>336.56</v>
      </c>
      <c r="J22" s="36">
        <v>292.06</v>
      </c>
      <c r="K22" s="36">
        <v>6.84</v>
      </c>
      <c r="L22" s="36">
        <v>284.67</v>
      </c>
      <c r="M22" s="36">
        <v>34.33</v>
      </c>
    </row>
    <row r="23" spans="1:13" ht="72.75" x14ac:dyDescent="0.2">
      <c r="A23" s="31" t="s">
        <v>43</v>
      </c>
      <c r="B23" s="32" t="s">
        <v>44</v>
      </c>
      <c r="C23" s="33" t="s">
        <v>46</v>
      </c>
      <c r="D23" s="20" t="s">
        <v>45</v>
      </c>
      <c r="E23" s="37">
        <v>10</v>
      </c>
      <c r="F23" s="35">
        <v>178.75</v>
      </c>
      <c r="G23" s="35">
        <v>96.56</v>
      </c>
      <c r="H23" s="35">
        <v>82.19</v>
      </c>
      <c r="I23" s="35">
        <v>10.08</v>
      </c>
      <c r="J23" s="36">
        <v>1787.5</v>
      </c>
      <c r="K23" s="36">
        <v>965.6</v>
      </c>
      <c r="L23" s="36">
        <v>821.9</v>
      </c>
      <c r="M23" s="36">
        <v>100.8</v>
      </c>
    </row>
    <row r="24" spans="1:13" ht="72.75" x14ac:dyDescent="0.2">
      <c r="A24" s="31" t="s">
        <v>47</v>
      </c>
      <c r="B24" s="32" t="s">
        <v>48</v>
      </c>
      <c r="C24" s="33" t="s">
        <v>50</v>
      </c>
      <c r="D24" s="20" t="s">
        <v>49</v>
      </c>
      <c r="E24" s="37">
        <v>1.39</v>
      </c>
      <c r="F24" s="35">
        <v>3529.16</v>
      </c>
      <c r="G24" s="35">
        <v>173.23</v>
      </c>
      <c r="H24" s="35">
        <v>3338.85</v>
      </c>
      <c r="I24" s="35">
        <v>278.64999999999998</v>
      </c>
      <c r="J24" s="36">
        <v>4905.53</v>
      </c>
      <c r="K24" s="36">
        <v>240.79</v>
      </c>
      <c r="L24" s="36">
        <v>4641</v>
      </c>
      <c r="M24" s="36">
        <v>387.32</v>
      </c>
    </row>
    <row r="25" spans="1:13" ht="60.75" x14ac:dyDescent="0.2">
      <c r="A25" s="31" t="s">
        <v>51</v>
      </c>
      <c r="B25" s="32" t="s">
        <v>52</v>
      </c>
      <c r="C25" s="33" t="s">
        <v>54</v>
      </c>
      <c r="D25" s="20" t="s">
        <v>53</v>
      </c>
      <c r="E25" s="37">
        <v>0.08</v>
      </c>
      <c r="F25" s="35">
        <v>5707.56</v>
      </c>
      <c r="G25" s="35">
        <v>800.88</v>
      </c>
      <c r="H25" s="35">
        <v>2884.66</v>
      </c>
      <c r="I25" s="35">
        <v>407.21</v>
      </c>
      <c r="J25" s="36">
        <v>456.6</v>
      </c>
      <c r="K25" s="36">
        <v>64.069999999999993</v>
      </c>
      <c r="L25" s="36">
        <v>230.77</v>
      </c>
      <c r="M25" s="36">
        <v>32.58</v>
      </c>
    </row>
    <row r="26" spans="1:13" ht="72.75" x14ac:dyDescent="0.2">
      <c r="A26" s="31" t="s">
        <v>55</v>
      </c>
      <c r="B26" s="32" t="s">
        <v>56</v>
      </c>
      <c r="C26" s="33" t="s">
        <v>58</v>
      </c>
      <c r="D26" s="20" t="s">
        <v>57</v>
      </c>
      <c r="E26" s="37">
        <v>0.85</v>
      </c>
      <c r="F26" s="35">
        <v>5138.91</v>
      </c>
      <c r="G26" s="35">
        <v>479.36</v>
      </c>
      <c r="H26" s="35">
        <v>4125.99</v>
      </c>
      <c r="I26" s="35">
        <v>216.99</v>
      </c>
      <c r="J26" s="36">
        <v>4368.07</v>
      </c>
      <c r="K26" s="36">
        <v>407.46</v>
      </c>
      <c r="L26" s="36">
        <v>3507.09</v>
      </c>
      <c r="M26" s="36">
        <v>184.44</v>
      </c>
    </row>
    <row r="27" spans="1:13" ht="72.75" x14ac:dyDescent="0.2">
      <c r="A27" s="31" t="s">
        <v>59</v>
      </c>
      <c r="B27" s="32" t="s">
        <v>60</v>
      </c>
      <c r="C27" s="33" t="s">
        <v>61</v>
      </c>
      <c r="D27" s="20" t="s">
        <v>57</v>
      </c>
      <c r="E27" s="34">
        <v>0.49199999999999999</v>
      </c>
      <c r="F27" s="35">
        <v>981.19</v>
      </c>
      <c r="G27" s="35">
        <v>777.45</v>
      </c>
      <c r="H27" s="35">
        <v>119.74</v>
      </c>
      <c r="I27" s="35">
        <v>7.54</v>
      </c>
      <c r="J27" s="36">
        <v>482.75</v>
      </c>
      <c r="K27" s="36">
        <v>382.51</v>
      </c>
      <c r="L27" s="36">
        <v>58.91</v>
      </c>
      <c r="M27" s="36">
        <v>3.71</v>
      </c>
    </row>
    <row r="28" spans="1:13" ht="84.75" x14ac:dyDescent="0.2">
      <c r="A28" s="31" t="s">
        <v>62</v>
      </c>
      <c r="B28" s="32" t="s">
        <v>31</v>
      </c>
      <c r="C28" s="33" t="s">
        <v>63</v>
      </c>
      <c r="D28" s="20" t="s">
        <v>32</v>
      </c>
      <c r="E28" s="34">
        <v>15</v>
      </c>
      <c r="F28" s="35">
        <v>541.16999999999996</v>
      </c>
      <c r="G28" s="35">
        <v>327.08</v>
      </c>
      <c r="H28" s="35">
        <v>172.37</v>
      </c>
      <c r="I28" s="35">
        <v>19.84</v>
      </c>
      <c r="J28" s="36">
        <v>8117.55</v>
      </c>
      <c r="K28" s="36">
        <v>4906.2</v>
      </c>
      <c r="L28" s="36">
        <v>2585.5500000000002</v>
      </c>
      <c r="M28" s="36">
        <v>297.60000000000002</v>
      </c>
    </row>
    <row r="29" spans="1:13" ht="84.75" x14ac:dyDescent="0.2">
      <c r="A29" s="31" t="s">
        <v>64</v>
      </c>
      <c r="B29" s="32" t="s">
        <v>65</v>
      </c>
      <c r="C29" s="33" t="s">
        <v>67</v>
      </c>
      <c r="D29" s="20" t="s">
        <v>66</v>
      </c>
      <c r="E29" s="37">
        <v>0.48499999999999999</v>
      </c>
      <c r="F29" s="35">
        <v>205.13</v>
      </c>
      <c r="G29" s="35">
        <v>98.35</v>
      </c>
      <c r="H29" s="35">
        <v>2.2799999999999998</v>
      </c>
      <c r="I29" s="35">
        <v>0.49</v>
      </c>
      <c r="J29" s="36">
        <v>99.49</v>
      </c>
      <c r="K29" s="36">
        <v>47.7</v>
      </c>
      <c r="L29" s="36">
        <v>1.1100000000000001</v>
      </c>
      <c r="M29" s="36">
        <v>0.24</v>
      </c>
    </row>
    <row r="30" spans="1:13" ht="84.75" x14ac:dyDescent="0.2">
      <c r="A30" s="31" t="s">
        <v>68</v>
      </c>
      <c r="B30" s="32" t="s">
        <v>69</v>
      </c>
      <c r="C30" s="33" t="s">
        <v>71</v>
      </c>
      <c r="D30" s="20" t="s">
        <v>70</v>
      </c>
      <c r="E30" s="37">
        <v>0.03</v>
      </c>
      <c r="F30" s="35">
        <v>718.3</v>
      </c>
      <c r="G30" s="35">
        <v>155.1</v>
      </c>
      <c r="H30" s="35">
        <v>54.28</v>
      </c>
      <c r="I30" s="35">
        <v>4.2699999999999996</v>
      </c>
      <c r="J30" s="36">
        <v>21.55</v>
      </c>
      <c r="K30" s="36">
        <v>4.6500000000000004</v>
      </c>
      <c r="L30" s="36">
        <v>1.63</v>
      </c>
      <c r="M30" s="36">
        <v>0.13</v>
      </c>
    </row>
    <row r="31" spans="1:13" ht="84.75" x14ac:dyDescent="0.2">
      <c r="A31" s="31" t="s">
        <v>72</v>
      </c>
      <c r="B31" s="32" t="s">
        <v>73</v>
      </c>
      <c r="C31" s="33" t="s">
        <v>75</v>
      </c>
      <c r="D31" s="20" t="s">
        <v>74</v>
      </c>
      <c r="E31" s="34">
        <v>10.7</v>
      </c>
      <c r="F31" s="35">
        <v>316.42</v>
      </c>
      <c r="G31" s="35">
        <v>82.49</v>
      </c>
      <c r="H31" s="35">
        <v>233.93</v>
      </c>
      <c r="I31" s="36"/>
      <c r="J31" s="36">
        <v>3385.69</v>
      </c>
      <c r="K31" s="36">
        <v>882.64</v>
      </c>
      <c r="L31" s="36">
        <v>2503.0500000000002</v>
      </c>
      <c r="M31" s="36"/>
    </row>
    <row r="32" spans="1:13" ht="84.75" x14ac:dyDescent="0.2">
      <c r="A32" s="31" t="s">
        <v>76</v>
      </c>
      <c r="B32" s="32" t="s">
        <v>77</v>
      </c>
      <c r="C32" s="33" t="s">
        <v>78</v>
      </c>
      <c r="D32" s="20" t="s">
        <v>70</v>
      </c>
      <c r="E32" s="37">
        <v>0.6</v>
      </c>
      <c r="F32" s="35">
        <v>748.06</v>
      </c>
      <c r="G32" s="35">
        <v>282.75</v>
      </c>
      <c r="H32" s="35">
        <v>277.85000000000002</v>
      </c>
      <c r="I32" s="35">
        <v>83.79</v>
      </c>
      <c r="J32" s="36">
        <v>448.84</v>
      </c>
      <c r="K32" s="36">
        <v>169.65</v>
      </c>
      <c r="L32" s="36">
        <v>166.71</v>
      </c>
      <c r="M32" s="36">
        <v>50.27</v>
      </c>
    </row>
    <row r="33" spans="1:13" ht="60.75" x14ac:dyDescent="0.2">
      <c r="A33" s="31" t="s">
        <v>79</v>
      </c>
      <c r="B33" s="32" t="s">
        <v>80</v>
      </c>
      <c r="C33" s="33" t="s">
        <v>82</v>
      </c>
      <c r="D33" s="20" t="s">
        <v>81</v>
      </c>
      <c r="E33" s="34">
        <v>110</v>
      </c>
      <c r="F33" s="35">
        <v>28.9</v>
      </c>
      <c r="G33" s="35">
        <v>4.7</v>
      </c>
      <c r="H33" s="35">
        <v>16.16</v>
      </c>
      <c r="I33" s="36"/>
      <c r="J33" s="36">
        <v>3179</v>
      </c>
      <c r="K33" s="36">
        <v>517</v>
      </c>
      <c r="L33" s="36">
        <v>1777.6</v>
      </c>
      <c r="M33" s="36"/>
    </row>
    <row r="34" spans="1:13" ht="15" x14ac:dyDescent="0.2">
      <c r="A34" s="48" t="s">
        <v>83</v>
      </c>
      <c r="B34" s="49"/>
      <c r="C34" s="49"/>
      <c r="D34" s="49"/>
      <c r="E34" s="49"/>
      <c r="F34" s="49"/>
      <c r="G34" s="49"/>
      <c r="H34" s="49"/>
      <c r="I34" s="49"/>
      <c r="J34" s="38">
        <v>493508.85</v>
      </c>
      <c r="K34" s="36"/>
      <c r="L34" s="36"/>
      <c r="M34" s="36"/>
    </row>
    <row r="35" spans="1:13" ht="19.149999999999999" customHeight="1" x14ac:dyDescent="0.2">
      <c r="A35" s="51" t="s">
        <v>84</v>
      </c>
      <c r="B35" s="49"/>
      <c r="C35" s="49"/>
      <c r="D35" s="49"/>
      <c r="E35" s="49"/>
      <c r="F35" s="49"/>
      <c r="G35" s="49"/>
      <c r="H35" s="49"/>
      <c r="I35" s="49"/>
      <c r="J35" s="49"/>
      <c r="K35" s="49"/>
      <c r="L35" s="49"/>
      <c r="M35" s="49"/>
    </row>
    <row r="36" spans="1:13" ht="84.75" x14ac:dyDescent="0.2">
      <c r="A36" s="31" t="s">
        <v>30</v>
      </c>
      <c r="B36" s="32" t="s">
        <v>34</v>
      </c>
      <c r="C36" s="33" t="s">
        <v>85</v>
      </c>
      <c r="D36" s="20" t="s">
        <v>32</v>
      </c>
      <c r="E36" s="34">
        <v>4</v>
      </c>
      <c r="F36" s="35">
        <v>149.83000000000001</v>
      </c>
      <c r="G36" s="35">
        <v>98.12</v>
      </c>
      <c r="H36" s="35">
        <v>51.71</v>
      </c>
      <c r="I36" s="35">
        <v>5.95</v>
      </c>
      <c r="J36" s="36">
        <v>599.32000000000005</v>
      </c>
      <c r="K36" s="36">
        <v>392.48</v>
      </c>
      <c r="L36" s="36">
        <v>206.84</v>
      </c>
      <c r="M36" s="36">
        <v>23.8</v>
      </c>
    </row>
    <row r="37" spans="1:13" ht="72.75" x14ac:dyDescent="0.2">
      <c r="A37" s="31" t="s">
        <v>35</v>
      </c>
      <c r="B37" s="32" t="s">
        <v>36</v>
      </c>
      <c r="C37" s="33" t="s">
        <v>86</v>
      </c>
      <c r="D37" s="20" t="s">
        <v>37</v>
      </c>
      <c r="E37" s="34">
        <v>0.3</v>
      </c>
      <c r="F37" s="35">
        <v>167.53</v>
      </c>
      <c r="G37" s="35">
        <v>156.29</v>
      </c>
      <c r="H37" s="35">
        <v>9.8000000000000007</v>
      </c>
      <c r="I37" s="36"/>
      <c r="J37" s="36">
        <v>50.26</v>
      </c>
      <c r="K37" s="36">
        <v>46.89</v>
      </c>
      <c r="L37" s="36">
        <v>2.94</v>
      </c>
      <c r="M37" s="36"/>
    </row>
    <row r="38" spans="1:13" ht="60.75" x14ac:dyDescent="0.2">
      <c r="A38" s="31" t="s">
        <v>87</v>
      </c>
      <c r="B38" s="32" t="s">
        <v>88</v>
      </c>
      <c r="C38" s="33" t="s">
        <v>89</v>
      </c>
      <c r="D38" s="20" t="s">
        <v>74</v>
      </c>
      <c r="E38" s="34">
        <v>0.5</v>
      </c>
      <c r="F38" s="35">
        <v>220.58</v>
      </c>
      <c r="G38" s="35">
        <v>73.27</v>
      </c>
      <c r="H38" s="35">
        <v>147.31</v>
      </c>
      <c r="I38" s="36"/>
      <c r="J38" s="36">
        <v>110.29</v>
      </c>
      <c r="K38" s="36">
        <v>36.64</v>
      </c>
      <c r="L38" s="36">
        <v>73.650000000000006</v>
      </c>
      <c r="M38" s="36"/>
    </row>
    <row r="39" spans="1:13" ht="84.75" x14ac:dyDescent="0.2">
      <c r="A39" s="31" t="s">
        <v>39</v>
      </c>
      <c r="B39" s="32" t="s">
        <v>40</v>
      </c>
      <c r="C39" s="33" t="s">
        <v>90</v>
      </c>
      <c r="D39" s="20" t="s">
        <v>41</v>
      </c>
      <c r="E39" s="37">
        <v>5.4000000000000003E-3</v>
      </c>
      <c r="F39" s="35">
        <v>2863.34</v>
      </c>
      <c r="G39" s="35">
        <v>67.08</v>
      </c>
      <c r="H39" s="35">
        <v>2790.84</v>
      </c>
      <c r="I39" s="35">
        <v>336.56</v>
      </c>
      <c r="J39" s="36">
        <v>15.46</v>
      </c>
      <c r="K39" s="36">
        <v>0.36</v>
      </c>
      <c r="L39" s="36">
        <v>15.07</v>
      </c>
      <c r="M39" s="36">
        <v>1.82</v>
      </c>
    </row>
    <row r="40" spans="1:13" ht="72.75" x14ac:dyDescent="0.2">
      <c r="A40" s="31" t="s">
        <v>43</v>
      </c>
      <c r="B40" s="32" t="s">
        <v>44</v>
      </c>
      <c r="C40" s="33" t="s">
        <v>91</v>
      </c>
      <c r="D40" s="20" t="s">
        <v>45</v>
      </c>
      <c r="E40" s="37">
        <v>0.3</v>
      </c>
      <c r="F40" s="35">
        <v>178.75</v>
      </c>
      <c r="G40" s="35">
        <v>96.56</v>
      </c>
      <c r="H40" s="35">
        <v>82.19</v>
      </c>
      <c r="I40" s="35">
        <v>10.08</v>
      </c>
      <c r="J40" s="36">
        <v>53.63</v>
      </c>
      <c r="K40" s="36">
        <v>28.97</v>
      </c>
      <c r="L40" s="36">
        <v>24.66</v>
      </c>
      <c r="M40" s="36">
        <v>3.02</v>
      </c>
    </row>
    <row r="41" spans="1:13" ht="72.75" x14ac:dyDescent="0.2">
      <c r="A41" s="31" t="s">
        <v>47</v>
      </c>
      <c r="B41" s="32" t="s">
        <v>48</v>
      </c>
      <c r="C41" s="33" t="s">
        <v>92</v>
      </c>
      <c r="D41" s="20" t="s">
        <v>49</v>
      </c>
      <c r="E41" s="37">
        <v>0.01</v>
      </c>
      <c r="F41" s="35">
        <v>3529.16</v>
      </c>
      <c r="G41" s="35">
        <v>173.23</v>
      </c>
      <c r="H41" s="35">
        <v>3338.85</v>
      </c>
      <c r="I41" s="35">
        <v>278.64999999999998</v>
      </c>
      <c r="J41" s="36">
        <v>35.29</v>
      </c>
      <c r="K41" s="36">
        <v>1.73</v>
      </c>
      <c r="L41" s="36">
        <v>33.39</v>
      </c>
      <c r="M41" s="36">
        <v>2.79</v>
      </c>
    </row>
    <row r="42" spans="1:13" ht="60.75" x14ac:dyDescent="0.2">
      <c r="A42" s="31" t="s">
        <v>93</v>
      </c>
      <c r="B42" s="32" t="s">
        <v>52</v>
      </c>
      <c r="C42" s="33" t="s">
        <v>94</v>
      </c>
      <c r="D42" s="20" t="s">
        <v>53</v>
      </c>
      <c r="E42" s="37">
        <v>0.03</v>
      </c>
      <c r="F42" s="35">
        <v>5707.56</v>
      </c>
      <c r="G42" s="35">
        <v>800.88</v>
      </c>
      <c r="H42" s="35">
        <v>2884.66</v>
      </c>
      <c r="I42" s="35">
        <v>407.21</v>
      </c>
      <c r="J42" s="36">
        <v>171.23</v>
      </c>
      <c r="K42" s="36">
        <v>24.03</v>
      </c>
      <c r="L42" s="36">
        <v>86.54</v>
      </c>
      <c r="M42" s="36">
        <v>12.22</v>
      </c>
    </row>
    <row r="43" spans="1:13" ht="72.75" x14ac:dyDescent="0.2">
      <c r="A43" s="31" t="s">
        <v>55</v>
      </c>
      <c r="B43" s="32" t="s">
        <v>56</v>
      </c>
      <c r="C43" s="33" t="s">
        <v>95</v>
      </c>
      <c r="D43" s="20" t="s">
        <v>57</v>
      </c>
      <c r="E43" s="37">
        <v>0.38</v>
      </c>
      <c r="F43" s="35">
        <v>5138.91</v>
      </c>
      <c r="G43" s="35">
        <v>479.36</v>
      </c>
      <c r="H43" s="35">
        <v>4125.99</v>
      </c>
      <c r="I43" s="35">
        <v>216.99</v>
      </c>
      <c r="J43" s="36">
        <v>1952.79</v>
      </c>
      <c r="K43" s="36">
        <v>182.16</v>
      </c>
      <c r="L43" s="36">
        <v>1567.88</v>
      </c>
      <c r="M43" s="36">
        <v>82.46</v>
      </c>
    </row>
    <row r="44" spans="1:13" ht="84.75" x14ac:dyDescent="0.2">
      <c r="A44" s="31" t="s">
        <v>62</v>
      </c>
      <c r="B44" s="32" t="s">
        <v>31</v>
      </c>
      <c r="C44" s="33" t="s">
        <v>96</v>
      </c>
      <c r="D44" s="20" t="s">
        <v>32</v>
      </c>
      <c r="E44" s="34">
        <v>4</v>
      </c>
      <c r="F44" s="35">
        <v>541.16999999999996</v>
      </c>
      <c r="G44" s="35">
        <v>327.08</v>
      </c>
      <c r="H44" s="35">
        <v>172.37</v>
      </c>
      <c r="I44" s="35">
        <v>19.84</v>
      </c>
      <c r="J44" s="36">
        <v>2164.6799999999998</v>
      </c>
      <c r="K44" s="36">
        <v>1308.32</v>
      </c>
      <c r="L44" s="36">
        <v>689.48</v>
      </c>
      <c r="M44" s="36">
        <v>79.36</v>
      </c>
    </row>
    <row r="45" spans="1:13" ht="72.75" x14ac:dyDescent="0.2">
      <c r="A45" s="31" t="s">
        <v>97</v>
      </c>
      <c r="B45" s="32" t="s">
        <v>98</v>
      </c>
      <c r="C45" s="33" t="s">
        <v>99</v>
      </c>
      <c r="D45" s="20" t="s">
        <v>70</v>
      </c>
      <c r="E45" s="37">
        <v>5.4</v>
      </c>
      <c r="F45" s="35">
        <v>176.53</v>
      </c>
      <c r="G45" s="35">
        <v>93.25</v>
      </c>
      <c r="H45" s="35">
        <v>46.25</v>
      </c>
      <c r="I45" s="35">
        <v>5.0199999999999996</v>
      </c>
      <c r="J45" s="36">
        <v>953.26</v>
      </c>
      <c r="K45" s="36">
        <v>503.55</v>
      </c>
      <c r="L45" s="36">
        <v>249.75</v>
      </c>
      <c r="M45" s="36">
        <v>27.11</v>
      </c>
    </row>
    <row r="46" spans="1:13" ht="15" x14ac:dyDescent="0.2">
      <c r="A46" s="48" t="s">
        <v>100</v>
      </c>
      <c r="B46" s="49"/>
      <c r="C46" s="49"/>
      <c r="D46" s="49"/>
      <c r="E46" s="49"/>
      <c r="F46" s="49"/>
      <c r="G46" s="49"/>
      <c r="H46" s="49"/>
      <c r="I46" s="49"/>
      <c r="J46" s="38">
        <v>106747.77</v>
      </c>
      <c r="K46" s="36"/>
      <c r="L46" s="36"/>
      <c r="M46" s="36"/>
    </row>
    <row r="47" spans="1:13" ht="19.149999999999999" customHeight="1" x14ac:dyDescent="0.2">
      <c r="A47" s="51" t="s">
        <v>101</v>
      </c>
      <c r="B47" s="49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</row>
    <row r="48" spans="1:13" ht="41.25" x14ac:dyDescent="0.2">
      <c r="A48" s="31" t="s">
        <v>102</v>
      </c>
      <c r="B48" s="32" t="s">
        <v>103</v>
      </c>
      <c r="C48" s="33" t="s">
        <v>105</v>
      </c>
      <c r="D48" s="20" t="s">
        <v>104</v>
      </c>
      <c r="E48" s="34">
        <v>13.3</v>
      </c>
      <c r="F48" s="35">
        <v>18.05</v>
      </c>
      <c r="G48" s="36"/>
      <c r="H48" s="36"/>
      <c r="I48" s="36"/>
      <c r="J48" s="36">
        <v>240.07</v>
      </c>
      <c r="K48" s="36"/>
      <c r="L48" s="36"/>
      <c r="M48" s="36"/>
    </row>
    <row r="49" spans="1:13" ht="41.25" x14ac:dyDescent="0.2">
      <c r="A49" s="31" t="s">
        <v>106</v>
      </c>
      <c r="B49" s="32" t="s">
        <v>107</v>
      </c>
      <c r="C49" s="33" t="s">
        <v>108</v>
      </c>
      <c r="D49" s="20" t="s">
        <v>37</v>
      </c>
      <c r="E49" s="34">
        <v>7.4999999999999997E-2</v>
      </c>
      <c r="F49" s="35">
        <v>21205</v>
      </c>
      <c r="G49" s="36"/>
      <c r="H49" s="36"/>
      <c r="I49" s="36"/>
      <c r="J49" s="36">
        <v>1590.38</v>
      </c>
      <c r="K49" s="36"/>
      <c r="L49" s="36"/>
      <c r="M49" s="36"/>
    </row>
    <row r="50" spans="1:13" ht="77.25" x14ac:dyDescent="0.2">
      <c r="A50" s="31" t="s">
        <v>109</v>
      </c>
      <c r="B50" s="32" t="s">
        <v>110</v>
      </c>
      <c r="C50" s="33" t="s">
        <v>111</v>
      </c>
      <c r="D50" s="20" t="s">
        <v>32</v>
      </c>
      <c r="E50" s="34">
        <v>11</v>
      </c>
      <c r="F50" s="35">
        <v>524.72</v>
      </c>
      <c r="G50" s="36"/>
      <c r="H50" s="36"/>
      <c r="I50" s="36"/>
      <c r="J50" s="36">
        <v>5771.92</v>
      </c>
      <c r="K50" s="36"/>
      <c r="L50" s="36"/>
      <c r="M50" s="36"/>
    </row>
    <row r="51" spans="1:13" ht="53.25" x14ac:dyDescent="0.2">
      <c r="A51" s="31" t="s">
        <v>112</v>
      </c>
      <c r="B51" s="32" t="s">
        <v>113</v>
      </c>
      <c r="C51" s="33" t="s">
        <v>114</v>
      </c>
      <c r="D51" s="20" t="s">
        <v>74</v>
      </c>
      <c r="E51" s="34">
        <v>103</v>
      </c>
      <c r="F51" s="35">
        <v>199.99</v>
      </c>
      <c r="G51" s="36"/>
      <c r="H51" s="36"/>
      <c r="I51" s="36"/>
      <c r="J51" s="36">
        <v>20598.97</v>
      </c>
      <c r="K51" s="36"/>
      <c r="L51" s="36"/>
      <c r="M51" s="36"/>
    </row>
    <row r="52" spans="1:13" ht="65.25" x14ac:dyDescent="0.2">
      <c r="A52" s="31" t="s">
        <v>115</v>
      </c>
      <c r="B52" s="32" t="s">
        <v>116</v>
      </c>
      <c r="C52" s="33" t="s">
        <v>117</v>
      </c>
      <c r="D52" s="20" t="s">
        <v>74</v>
      </c>
      <c r="E52" s="37">
        <v>140</v>
      </c>
      <c r="F52" s="35">
        <v>141.47999999999999</v>
      </c>
      <c r="G52" s="36"/>
      <c r="H52" s="36"/>
      <c r="I52" s="36"/>
      <c r="J52" s="36">
        <v>19807.2</v>
      </c>
      <c r="K52" s="36"/>
      <c r="L52" s="36"/>
      <c r="M52" s="36"/>
    </row>
    <row r="53" spans="1:13" ht="65.25" x14ac:dyDescent="0.2">
      <c r="A53" s="31" t="s">
        <v>118</v>
      </c>
      <c r="B53" s="32" t="s">
        <v>119</v>
      </c>
      <c r="C53" s="33" t="s">
        <v>120</v>
      </c>
      <c r="D53" s="20" t="s">
        <v>37</v>
      </c>
      <c r="E53" s="34">
        <v>0.49199999999999999</v>
      </c>
      <c r="F53" s="35">
        <v>7955.55</v>
      </c>
      <c r="G53" s="36"/>
      <c r="H53" s="36"/>
      <c r="I53" s="36"/>
      <c r="J53" s="36">
        <v>3914.13</v>
      </c>
      <c r="K53" s="36"/>
      <c r="L53" s="36"/>
      <c r="M53" s="36"/>
    </row>
    <row r="54" spans="1:13" ht="41.25" x14ac:dyDescent="0.2">
      <c r="A54" s="31" t="s">
        <v>121</v>
      </c>
      <c r="B54" s="32" t="s">
        <v>122</v>
      </c>
      <c r="C54" s="33" t="s">
        <v>123</v>
      </c>
      <c r="D54" s="20" t="s">
        <v>37</v>
      </c>
      <c r="E54" s="34">
        <v>5.5999999999999999E-3</v>
      </c>
      <c r="F54" s="35">
        <v>6674.64</v>
      </c>
      <c r="G54" s="36"/>
      <c r="H54" s="36"/>
      <c r="I54" s="36"/>
      <c r="J54" s="36">
        <v>37.380000000000003</v>
      </c>
      <c r="K54" s="36"/>
      <c r="L54" s="36"/>
      <c r="M54" s="36"/>
    </row>
    <row r="55" spans="1:13" ht="77.25" x14ac:dyDescent="0.2">
      <c r="A55" s="31" t="s">
        <v>124</v>
      </c>
      <c r="B55" s="32" t="s">
        <v>125</v>
      </c>
      <c r="C55" s="33" t="s">
        <v>126</v>
      </c>
      <c r="D55" s="20" t="s">
        <v>37</v>
      </c>
      <c r="E55" s="37">
        <v>0.93</v>
      </c>
      <c r="F55" s="35">
        <v>11004.13</v>
      </c>
      <c r="G55" s="36"/>
      <c r="H55" s="36"/>
      <c r="I55" s="36"/>
      <c r="J55" s="36">
        <v>10233.84</v>
      </c>
      <c r="K55" s="36"/>
      <c r="L55" s="36"/>
      <c r="M55" s="36"/>
    </row>
    <row r="56" spans="1:13" ht="53.25" x14ac:dyDescent="0.2">
      <c r="A56" s="31" t="s">
        <v>127</v>
      </c>
      <c r="B56" s="32" t="s">
        <v>128</v>
      </c>
      <c r="C56" s="33" t="s">
        <v>129</v>
      </c>
      <c r="D56" s="20" t="s">
        <v>32</v>
      </c>
      <c r="E56" s="34">
        <v>30</v>
      </c>
      <c r="F56" s="35">
        <v>657.7</v>
      </c>
      <c r="G56" s="36"/>
      <c r="H56" s="36"/>
      <c r="I56" s="36"/>
      <c r="J56" s="36">
        <v>19731</v>
      </c>
      <c r="K56" s="36"/>
      <c r="L56" s="36"/>
      <c r="M56" s="36"/>
    </row>
    <row r="57" spans="1:13" ht="77.25" x14ac:dyDescent="0.2">
      <c r="A57" s="31" t="s">
        <v>130</v>
      </c>
      <c r="B57" s="32" t="s">
        <v>131</v>
      </c>
      <c r="C57" s="33" t="s">
        <v>132</v>
      </c>
      <c r="D57" s="20" t="s">
        <v>32</v>
      </c>
      <c r="E57" s="34">
        <v>21</v>
      </c>
      <c r="F57" s="35">
        <v>662.6</v>
      </c>
      <c r="G57" s="36"/>
      <c r="H57" s="36"/>
      <c r="I57" s="36"/>
      <c r="J57" s="36">
        <v>13914.6</v>
      </c>
      <c r="K57" s="36"/>
      <c r="L57" s="36"/>
      <c r="M57" s="36"/>
    </row>
    <row r="58" spans="1:13" ht="53.25" x14ac:dyDescent="0.2">
      <c r="A58" s="31" t="s">
        <v>133</v>
      </c>
      <c r="B58" s="32" t="s">
        <v>134</v>
      </c>
      <c r="C58" s="33" t="s">
        <v>135</v>
      </c>
      <c r="D58" s="20" t="s">
        <v>32</v>
      </c>
      <c r="E58" s="34">
        <v>123</v>
      </c>
      <c r="F58" s="35">
        <v>43.55</v>
      </c>
      <c r="G58" s="36"/>
      <c r="H58" s="36"/>
      <c r="I58" s="36"/>
      <c r="J58" s="36">
        <v>5356.65</v>
      </c>
      <c r="K58" s="36"/>
      <c r="L58" s="36"/>
      <c r="M58" s="36"/>
    </row>
    <row r="59" spans="1:13" ht="101.25" x14ac:dyDescent="0.2">
      <c r="A59" s="31" t="s">
        <v>136</v>
      </c>
      <c r="B59" s="32" t="s">
        <v>137</v>
      </c>
      <c r="C59" s="33" t="s">
        <v>139</v>
      </c>
      <c r="D59" s="20" t="s">
        <v>138</v>
      </c>
      <c r="E59" s="37">
        <v>0.125</v>
      </c>
      <c r="F59" s="35">
        <v>23114.44</v>
      </c>
      <c r="G59" s="36"/>
      <c r="H59" s="36"/>
      <c r="I59" s="36"/>
      <c r="J59" s="36">
        <v>2889.31</v>
      </c>
      <c r="K59" s="36"/>
      <c r="L59" s="36"/>
      <c r="M59" s="36"/>
    </row>
    <row r="60" spans="1:13" ht="101.25" x14ac:dyDescent="0.2">
      <c r="A60" s="31" t="s">
        <v>140</v>
      </c>
      <c r="B60" s="32" t="s">
        <v>141</v>
      </c>
      <c r="C60" s="33" t="s">
        <v>142</v>
      </c>
      <c r="D60" s="20" t="s">
        <v>138</v>
      </c>
      <c r="E60" s="37">
        <v>0.19</v>
      </c>
      <c r="F60" s="35">
        <v>43670.67</v>
      </c>
      <c r="G60" s="36"/>
      <c r="H60" s="36"/>
      <c r="I60" s="36"/>
      <c r="J60" s="36">
        <v>8297.43</v>
      </c>
      <c r="K60" s="36"/>
      <c r="L60" s="36"/>
      <c r="M60" s="36"/>
    </row>
    <row r="61" spans="1:13" ht="101.25" x14ac:dyDescent="0.2">
      <c r="A61" s="31" t="s">
        <v>143</v>
      </c>
      <c r="B61" s="32" t="s">
        <v>144</v>
      </c>
      <c r="C61" s="33" t="s">
        <v>145</v>
      </c>
      <c r="D61" s="20" t="s">
        <v>138</v>
      </c>
      <c r="E61" s="37">
        <v>2.5000000000000001E-2</v>
      </c>
      <c r="F61" s="35">
        <v>59123.49</v>
      </c>
      <c r="G61" s="36"/>
      <c r="H61" s="36"/>
      <c r="I61" s="36"/>
      <c r="J61" s="36">
        <v>1478.09</v>
      </c>
      <c r="K61" s="36"/>
      <c r="L61" s="36"/>
      <c r="M61" s="36"/>
    </row>
    <row r="62" spans="1:13" ht="101.25" x14ac:dyDescent="0.2">
      <c r="A62" s="31" t="s">
        <v>146</v>
      </c>
      <c r="B62" s="32" t="s">
        <v>147</v>
      </c>
      <c r="C62" s="33" t="s">
        <v>148</v>
      </c>
      <c r="D62" s="20" t="s">
        <v>138</v>
      </c>
      <c r="E62" s="37">
        <v>0.16</v>
      </c>
      <c r="F62" s="35">
        <v>40749.120000000003</v>
      </c>
      <c r="G62" s="36"/>
      <c r="H62" s="36"/>
      <c r="I62" s="36"/>
      <c r="J62" s="36">
        <v>6519.86</v>
      </c>
      <c r="K62" s="36"/>
      <c r="L62" s="36"/>
      <c r="M62" s="36"/>
    </row>
    <row r="63" spans="1:13" ht="101.25" x14ac:dyDescent="0.2">
      <c r="A63" s="31" t="s">
        <v>149</v>
      </c>
      <c r="B63" s="32" t="s">
        <v>150</v>
      </c>
      <c r="C63" s="33" t="s">
        <v>151</v>
      </c>
      <c r="D63" s="20" t="s">
        <v>138</v>
      </c>
      <c r="E63" s="37">
        <v>0.04</v>
      </c>
      <c r="F63" s="35">
        <v>16203.81</v>
      </c>
      <c r="G63" s="36"/>
      <c r="H63" s="36"/>
      <c r="I63" s="36"/>
      <c r="J63" s="36">
        <v>648.15</v>
      </c>
      <c r="K63" s="36"/>
      <c r="L63" s="36"/>
      <c r="M63" s="36"/>
    </row>
    <row r="64" spans="1:13" ht="15" x14ac:dyDescent="0.2">
      <c r="A64" s="48" t="s">
        <v>152</v>
      </c>
      <c r="B64" s="49"/>
      <c r="C64" s="49"/>
      <c r="D64" s="49"/>
      <c r="E64" s="49"/>
      <c r="F64" s="49"/>
      <c r="G64" s="49"/>
      <c r="H64" s="49"/>
      <c r="I64" s="49"/>
      <c r="J64" s="38">
        <v>1023905.17</v>
      </c>
      <c r="K64" s="36"/>
      <c r="L64" s="36"/>
      <c r="M64" s="36"/>
    </row>
    <row r="65" spans="1:13" ht="19.149999999999999" customHeight="1" x14ac:dyDescent="0.2">
      <c r="A65" s="51" t="s">
        <v>153</v>
      </c>
      <c r="B65" s="49"/>
      <c r="C65" s="49"/>
      <c r="D65" s="49"/>
      <c r="E65" s="49"/>
      <c r="F65" s="49"/>
      <c r="G65" s="49"/>
      <c r="H65" s="49"/>
      <c r="I65" s="49"/>
      <c r="J65" s="49"/>
      <c r="K65" s="49"/>
      <c r="L65" s="49"/>
      <c r="M65" s="49"/>
    </row>
    <row r="66" spans="1:13" ht="84.75" x14ac:dyDescent="0.2">
      <c r="A66" s="31" t="s">
        <v>154</v>
      </c>
      <c r="B66" s="32" t="s">
        <v>155</v>
      </c>
      <c r="C66" s="33" t="s">
        <v>157</v>
      </c>
      <c r="D66" s="20" t="s">
        <v>156</v>
      </c>
      <c r="E66" s="37">
        <v>384</v>
      </c>
      <c r="F66" s="35">
        <v>62.59</v>
      </c>
      <c r="G66" s="36"/>
      <c r="H66" s="35">
        <v>62.59</v>
      </c>
      <c r="I66" s="36"/>
      <c r="J66" s="36">
        <v>24034.560000000001</v>
      </c>
      <c r="K66" s="36"/>
      <c r="L66" s="36">
        <v>24034.560000000001</v>
      </c>
      <c r="M66" s="36"/>
    </row>
    <row r="67" spans="1:13" ht="84.75" x14ac:dyDescent="0.2">
      <c r="A67" s="31" t="s">
        <v>158</v>
      </c>
      <c r="B67" s="32" t="s">
        <v>159</v>
      </c>
      <c r="C67" s="33" t="s">
        <v>160</v>
      </c>
      <c r="D67" s="20" t="s">
        <v>156</v>
      </c>
      <c r="E67" s="34">
        <v>22</v>
      </c>
      <c r="F67" s="35">
        <v>167.43</v>
      </c>
      <c r="G67" s="36"/>
      <c r="H67" s="35">
        <v>167.43</v>
      </c>
      <c r="I67" s="36"/>
      <c r="J67" s="36">
        <v>3683.46</v>
      </c>
      <c r="K67" s="36"/>
      <c r="L67" s="36">
        <v>3683.46</v>
      </c>
      <c r="M67" s="36"/>
    </row>
    <row r="68" spans="1:13" ht="84.75" x14ac:dyDescent="0.2">
      <c r="A68" s="31" t="s">
        <v>161</v>
      </c>
      <c r="B68" s="32" t="s">
        <v>162</v>
      </c>
      <c r="C68" s="33" t="s">
        <v>163</v>
      </c>
      <c r="D68" s="20" t="s">
        <v>156</v>
      </c>
      <c r="E68" s="37">
        <v>237.48</v>
      </c>
      <c r="F68" s="35">
        <v>6.69</v>
      </c>
      <c r="G68" s="36"/>
      <c r="H68" s="35">
        <v>6.69</v>
      </c>
      <c r="I68" s="36"/>
      <c r="J68" s="36">
        <v>1588.74</v>
      </c>
      <c r="K68" s="36"/>
      <c r="L68" s="36">
        <v>1588.74</v>
      </c>
      <c r="M68" s="36"/>
    </row>
    <row r="69" spans="1:13" ht="60.75" x14ac:dyDescent="0.2">
      <c r="A69" s="31" t="s">
        <v>164</v>
      </c>
      <c r="B69" s="32" t="s">
        <v>165</v>
      </c>
      <c r="C69" s="33" t="s">
        <v>167</v>
      </c>
      <c r="D69" s="20" t="s">
        <v>166</v>
      </c>
      <c r="E69" s="34">
        <v>24</v>
      </c>
      <c r="F69" s="35">
        <v>94.38</v>
      </c>
      <c r="G69" s="36"/>
      <c r="H69" s="35">
        <v>94.38</v>
      </c>
      <c r="I69" s="35">
        <v>13.5</v>
      </c>
      <c r="J69" s="36">
        <v>2265.12</v>
      </c>
      <c r="K69" s="36"/>
      <c r="L69" s="36">
        <v>2265.12</v>
      </c>
      <c r="M69" s="36">
        <v>324</v>
      </c>
    </row>
    <row r="70" spans="1:13" ht="72.75" x14ac:dyDescent="0.2">
      <c r="A70" s="31" t="s">
        <v>168</v>
      </c>
      <c r="B70" s="32" t="s">
        <v>169</v>
      </c>
      <c r="C70" s="33" t="s">
        <v>170</v>
      </c>
      <c r="D70" s="20" t="s">
        <v>166</v>
      </c>
      <c r="E70" s="34">
        <v>24</v>
      </c>
      <c r="F70" s="35">
        <v>19.760000000000002</v>
      </c>
      <c r="G70" s="36"/>
      <c r="H70" s="35">
        <v>19.760000000000002</v>
      </c>
      <c r="I70" s="36"/>
      <c r="J70" s="36">
        <v>474.24</v>
      </c>
      <c r="K70" s="36"/>
      <c r="L70" s="36">
        <v>474.24</v>
      </c>
      <c r="M70" s="36"/>
    </row>
    <row r="71" spans="1:13" ht="72.75" x14ac:dyDescent="0.2">
      <c r="A71" s="31" t="s">
        <v>171</v>
      </c>
      <c r="B71" s="32" t="s">
        <v>172</v>
      </c>
      <c r="C71" s="33" t="s">
        <v>173</v>
      </c>
      <c r="D71" s="20" t="s">
        <v>166</v>
      </c>
      <c r="E71" s="34">
        <v>24</v>
      </c>
      <c r="F71" s="35">
        <v>111.99</v>
      </c>
      <c r="G71" s="36"/>
      <c r="H71" s="35">
        <v>111.99</v>
      </c>
      <c r="I71" s="35">
        <v>13.5</v>
      </c>
      <c r="J71" s="36">
        <v>2687.76</v>
      </c>
      <c r="K71" s="36"/>
      <c r="L71" s="36">
        <v>2687.76</v>
      </c>
      <c r="M71" s="36">
        <v>324</v>
      </c>
    </row>
    <row r="72" spans="1:13" ht="60.75" x14ac:dyDescent="0.2">
      <c r="A72" s="31" t="s">
        <v>174</v>
      </c>
      <c r="B72" s="32" t="s">
        <v>175</v>
      </c>
      <c r="C72" s="33" t="s">
        <v>176</v>
      </c>
      <c r="D72" s="20" t="s">
        <v>166</v>
      </c>
      <c r="E72" s="34">
        <v>24</v>
      </c>
      <c r="F72" s="35">
        <v>179.02</v>
      </c>
      <c r="G72" s="36"/>
      <c r="H72" s="35">
        <v>179.02</v>
      </c>
      <c r="I72" s="35">
        <v>13.5</v>
      </c>
      <c r="J72" s="36">
        <v>4296.4799999999996</v>
      </c>
      <c r="K72" s="36"/>
      <c r="L72" s="36">
        <v>4296.4799999999996</v>
      </c>
      <c r="M72" s="36">
        <v>324</v>
      </c>
    </row>
    <row r="73" spans="1:13" ht="15" x14ac:dyDescent="0.2">
      <c r="A73" s="48" t="s">
        <v>177</v>
      </c>
      <c r="B73" s="49"/>
      <c r="C73" s="49"/>
      <c r="D73" s="49"/>
      <c r="E73" s="49"/>
      <c r="F73" s="49"/>
      <c r="G73" s="49"/>
      <c r="H73" s="49"/>
      <c r="I73" s="49"/>
      <c r="J73" s="38">
        <v>351001.34</v>
      </c>
      <c r="K73" s="36"/>
      <c r="L73" s="36"/>
      <c r="M73" s="36"/>
    </row>
    <row r="74" spans="1:13" ht="19.149999999999999" customHeight="1" x14ac:dyDescent="0.2">
      <c r="A74" s="51" t="s">
        <v>178</v>
      </c>
      <c r="B74" s="49"/>
      <c r="C74" s="49"/>
      <c r="D74" s="49"/>
      <c r="E74" s="49"/>
      <c r="F74" s="49"/>
      <c r="G74" s="49"/>
      <c r="H74" s="49"/>
      <c r="I74" s="49"/>
      <c r="J74" s="49"/>
      <c r="K74" s="49"/>
      <c r="L74" s="49"/>
      <c r="M74" s="49"/>
    </row>
    <row r="75" spans="1:13" ht="60.75" x14ac:dyDescent="0.2">
      <c r="A75" s="31" t="s">
        <v>179</v>
      </c>
      <c r="B75" s="32" t="s">
        <v>180</v>
      </c>
      <c r="C75" s="33" t="s">
        <v>182</v>
      </c>
      <c r="D75" s="20" t="s">
        <v>181</v>
      </c>
      <c r="E75" s="37">
        <v>0.02</v>
      </c>
      <c r="F75" s="35">
        <v>1363</v>
      </c>
      <c r="G75" s="35">
        <v>1363</v>
      </c>
      <c r="H75" s="36"/>
      <c r="I75" s="36"/>
      <c r="J75" s="36">
        <v>27.26</v>
      </c>
      <c r="K75" s="36">
        <v>27.26</v>
      </c>
      <c r="L75" s="36"/>
      <c r="M75" s="36"/>
    </row>
    <row r="76" spans="1:13" ht="84.75" x14ac:dyDescent="0.2">
      <c r="A76" s="31" t="s">
        <v>183</v>
      </c>
      <c r="B76" s="32" t="s">
        <v>184</v>
      </c>
      <c r="C76" s="33" t="s">
        <v>185</v>
      </c>
      <c r="D76" s="20" t="s">
        <v>156</v>
      </c>
      <c r="E76" s="34">
        <v>2</v>
      </c>
      <c r="F76" s="35">
        <v>42.98</v>
      </c>
      <c r="G76" s="36"/>
      <c r="H76" s="35">
        <v>42.98</v>
      </c>
      <c r="I76" s="36"/>
      <c r="J76" s="36">
        <v>85.96</v>
      </c>
      <c r="K76" s="36"/>
      <c r="L76" s="36">
        <v>85.96</v>
      </c>
      <c r="M76" s="36"/>
    </row>
    <row r="77" spans="1:13" ht="84.75" x14ac:dyDescent="0.2">
      <c r="A77" s="31" t="s">
        <v>186</v>
      </c>
      <c r="B77" s="32" t="s">
        <v>187</v>
      </c>
      <c r="C77" s="33" t="s">
        <v>188</v>
      </c>
      <c r="D77" s="20" t="s">
        <v>156</v>
      </c>
      <c r="E77" s="34">
        <v>2</v>
      </c>
      <c r="F77" s="35">
        <v>27.16</v>
      </c>
      <c r="G77" s="36"/>
      <c r="H77" s="35">
        <v>27.16</v>
      </c>
      <c r="I77" s="36"/>
      <c r="J77" s="36">
        <v>54.32</v>
      </c>
      <c r="K77" s="36"/>
      <c r="L77" s="36">
        <v>54.32</v>
      </c>
      <c r="M77" s="36"/>
    </row>
    <row r="78" spans="1:13" ht="15" x14ac:dyDescent="0.2">
      <c r="A78" s="48" t="s">
        <v>189</v>
      </c>
      <c r="B78" s="49"/>
      <c r="C78" s="49"/>
      <c r="D78" s="49"/>
      <c r="E78" s="49"/>
      <c r="F78" s="49"/>
      <c r="G78" s="49"/>
      <c r="H78" s="49"/>
      <c r="I78" s="49"/>
      <c r="J78" s="38">
        <v>2055.02</v>
      </c>
      <c r="K78" s="36"/>
      <c r="L78" s="36"/>
      <c r="M78" s="36"/>
    </row>
    <row r="79" spans="1:13" ht="15" x14ac:dyDescent="0.2">
      <c r="A79" s="52" t="s">
        <v>190</v>
      </c>
      <c r="B79" s="53"/>
      <c r="C79" s="53"/>
      <c r="D79" s="53"/>
      <c r="E79" s="53"/>
      <c r="F79" s="53"/>
      <c r="G79" s="53"/>
      <c r="H79" s="53"/>
      <c r="I79" s="53"/>
      <c r="J79" s="53"/>
      <c r="K79" s="53"/>
      <c r="L79" s="53"/>
      <c r="M79" s="53"/>
    </row>
    <row r="80" spans="1:13" ht="15" x14ac:dyDescent="0.2">
      <c r="A80" s="50" t="s">
        <v>191</v>
      </c>
      <c r="B80" s="49"/>
      <c r="C80" s="49"/>
      <c r="D80" s="49"/>
      <c r="E80" s="49"/>
      <c r="F80" s="49"/>
      <c r="G80" s="49"/>
      <c r="H80" s="49"/>
      <c r="I80" s="49"/>
      <c r="J80" s="35">
        <v>196192.18</v>
      </c>
      <c r="K80" s="35">
        <v>12681.82</v>
      </c>
      <c r="L80" s="35">
        <v>59480.4</v>
      </c>
      <c r="M80" s="35">
        <v>2385.25</v>
      </c>
    </row>
    <row r="81" spans="1:13" ht="15" x14ac:dyDescent="0.2">
      <c r="A81" s="50" t="s">
        <v>192</v>
      </c>
      <c r="B81" s="49"/>
      <c r="C81" s="49"/>
      <c r="D81" s="49"/>
      <c r="E81" s="49"/>
      <c r="F81" s="49"/>
      <c r="G81" s="49"/>
      <c r="H81" s="49"/>
      <c r="I81" s="49"/>
      <c r="J81" s="35">
        <v>202818.52</v>
      </c>
      <c r="K81" s="35">
        <v>15218.17</v>
      </c>
      <c r="L81" s="35">
        <v>63570.39</v>
      </c>
      <c r="M81" s="35">
        <v>2667.89</v>
      </c>
    </row>
    <row r="82" spans="1:13" ht="15" x14ac:dyDescent="0.2">
      <c r="A82" s="50" t="s">
        <v>193</v>
      </c>
      <c r="B82" s="49"/>
      <c r="C82" s="49"/>
      <c r="D82" s="49"/>
      <c r="E82" s="49"/>
      <c r="F82" s="49"/>
      <c r="G82" s="49"/>
      <c r="H82" s="49"/>
      <c r="I82" s="49"/>
      <c r="J82" s="36"/>
      <c r="K82" s="36"/>
      <c r="L82" s="36"/>
      <c r="M82" s="36"/>
    </row>
    <row r="83" spans="1:13" ht="65.099999999999994" customHeight="1" x14ac:dyDescent="0.2">
      <c r="A83" s="50" t="s">
        <v>194</v>
      </c>
      <c r="B83" s="49"/>
      <c r="C83" s="49"/>
      <c r="D83" s="49"/>
      <c r="E83" s="49"/>
      <c r="F83" s="49"/>
      <c r="G83" s="49"/>
      <c r="H83" s="49"/>
      <c r="I83" s="49"/>
      <c r="J83" s="35">
        <v>6626.34</v>
      </c>
      <c r="K83" s="35">
        <v>2536.36</v>
      </c>
      <c r="L83" s="35">
        <v>4090.01</v>
      </c>
      <c r="M83" s="35">
        <v>282.64999999999998</v>
      </c>
    </row>
    <row r="84" spans="1:13" ht="15" x14ac:dyDescent="0.2">
      <c r="A84" s="50" t="s">
        <v>195</v>
      </c>
      <c r="B84" s="49"/>
      <c r="C84" s="49"/>
      <c r="D84" s="49"/>
      <c r="E84" s="49"/>
      <c r="F84" s="49"/>
      <c r="G84" s="49"/>
      <c r="H84" s="49"/>
      <c r="I84" s="49"/>
      <c r="J84" s="35">
        <v>18920.72</v>
      </c>
      <c r="K84" s="36"/>
      <c r="L84" s="36"/>
      <c r="M84" s="36"/>
    </row>
    <row r="85" spans="1:13" ht="15" x14ac:dyDescent="0.2">
      <c r="A85" s="50" t="s">
        <v>196</v>
      </c>
      <c r="B85" s="49"/>
      <c r="C85" s="49"/>
      <c r="D85" s="49"/>
      <c r="E85" s="49"/>
      <c r="F85" s="49"/>
      <c r="G85" s="49"/>
      <c r="H85" s="49"/>
      <c r="I85" s="49"/>
      <c r="J85" s="35">
        <v>11974.44</v>
      </c>
      <c r="K85" s="36"/>
      <c r="L85" s="36"/>
      <c r="M85" s="36"/>
    </row>
    <row r="86" spans="1:13" ht="15" x14ac:dyDescent="0.2">
      <c r="A86" s="48" t="s">
        <v>197</v>
      </c>
      <c r="B86" s="49"/>
      <c r="C86" s="49"/>
      <c r="D86" s="49"/>
      <c r="E86" s="49"/>
      <c r="F86" s="49"/>
      <c r="G86" s="49"/>
      <c r="H86" s="49"/>
      <c r="I86" s="49"/>
      <c r="J86" s="36"/>
      <c r="K86" s="36"/>
      <c r="L86" s="36"/>
      <c r="M86" s="36"/>
    </row>
    <row r="87" spans="1:13" ht="15" x14ac:dyDescent="0.2">
      <c r="A87" s="50" t="s">
        <v>198</v>
      </c>
      <c r="B87" s="49"/>
      <c r="C87" s="49"/>
      <c r="D87" s="49"/>
      <c r="E87" s="49"/>
      <c r="F87" s="49"/>
      <c r="G87" s="49"/>
      <c r="H87" s="49"/>
      <c r="I87" s="49"/>
      <c r="J87" s="35">
        <v>1226171.93</v>
      </c>
      <c r="K87" s="36"/>
      <c r="L87" s="36"/>
      <c r="M87" s="36"/>
    </row>
    <row r="88" spans="1:13" ht="15" x14ac:dyDescent="0.2">
      <c r="A88" s="50" t="s">
        <v>199</v>
      </c>
      <c r="B88" s="49"/>
      <c r="C88" s="49"/>
      <c r="D88" s="49"/>
      <c r="E88" s="49"/>
      <c r="F88" s="49"/>
      <c r="G88" s="49"/>
      <c r="H88" s="49"/>
      <c r="I88" s="49"/>
      <c r="J88" s="35">
        <v>498295.78</v>
      </c>
      <c r="K88" s="36"/>
      <c r="L88" s="36"/>
      <c r="M88" s="36"/>
    </row>
    <row r="89" spans="1:13" ht="15" x14ac:dyDescent="0.2">
      <c r="A89" s="50" t="s">
        <v>200</v>
      </c>
      <c r="B89" s="49"/>
      <c r="C89" s="49"/>
      <c r="D89" s="49"/>
      <c r="E89" s="49"/>
      <c r="F89" s="49"/>
      <c r="G89" s="49"/>
      <c r="H89" s="49"/>
      <c r="I89" s="49"/>
      <c r="J89" s="35">
        <v>252750.03</v>
      </c>
      <c r="K89" s="36"/>
      <c r="L89" s="36"/>
      <c r="M89" s="36"/>
    </row>
    <row r="90" spans="1:13" ht="15" x14ac:dyDescent="0.2">
      <c r="A90" s="50" t="s">
        <v>201</v>
      </c>
      <c r="B90" s="49"/>
      <c r="C90" s="49"/>
      <c r="D90" s="49"/>
      <c r="E90" s="49"/>
      <c r="F90" s="49"/>
      <c r="G90" s="49"/>
      <c r="H90" s="49"/>
      <c r="I90" s="49"/>
      <c r="J90" s="35">
        <v>1977217.74</v>
      </c>
      <c r="K90" s="36"/>
      <c r="L90" s="36"/>
      <c r="M90" s="36"/>
    </row>
    <row r="91" spans="1:13" ht="15" x14ac:dyDescent="0.2">
      <c r="A91" s="50" t="s">
        <v>202</v>
      </c>
      <c r="B91" s="49"/>
      <c r="C91" s="49"/>
      <c r="D91" s="49"/>
      <c r="E91" s="49"/>
      <c r="F91" s="49"/>
      <c r="G91" s="49"/>
      <c r="H91" s="49"/>
      <c r="I91" s="49"/>
      <c r="J91" s="36"/>
      <c r="K91" s="36"/>
      <c r="L91" s="36"/>
      <c r="M91" s="36"/>
    </row>
    <row r="92" spans="1:13" ht="15" x14ac:dyDescent="0.2">
      <c r="A92" s="50" t="s">
        <v>203</v>
      </c>
      <c r="B92" s="49"/>
      <c r="C92" s="49"/>
      <c r="D92" s="49"/>
      <c r="E92" s="49"/>
      <c r="F92" s="49"/>
      <c r="G92" s="49"/>
      <c r="H92" s="49"/>
      <c r="I92" s="49"/>
      <c r="J92" s="35">
        <v>124029.96</v>
      </c>
      <c r="K92" s="36"/>
      <c r="L92" s="36"/>
      <c r="M92" s="36"/>
    </row>
    <row r="93" spans="1:13" ht="15" x14ac:dyDescent="0.2">
      <c r="A93" s="50" t="s">
        <v>204</v>
      </c>
      <c r="B93" s="49"/>
      <c r="C93" s="49"/>
      <c r="D93" s="49"/>
      <c r="E93" s="49"/>
      <c r="F93" s="49"/>
      <c r="G93" s="49"/>
      <c r="H93" s="49"/>
      <c r="I93" s="49"/>
      <c r="J93" s="35">
        <v>63570.39</v>
      </c>
      <c r="K93" s="36"/>
      <c r="L93" s="36"/>
      <c r="M93" s="36"/>
    </row>
    <row r="94" spans="1:13" ht="15" x14ac:dyDescent="0.2">
      <c r="A94" s="50" t="s">
        <v>205</v>
      </c>
      <c r="B94" s="49"/>
      <c r="C94" s="49"/>
      <c r="D94" s="49"/>
      <c r="E94" s="49"/>
      <c r="F94" s="49"/>
      <c r="G94" s="49"/>
      <c r="H94" s="49"/>
      <c r="I94" s="49"/>
      <c r="J94" s="35">
        <v>17886.060000000001</v>
      </c>
      <c r="K94" s="36"/>
      <c r="L94" s="36"/>
      <c r="M94" s="36"/>
    </row>
    <row r="95" spans="1:13" ht="15" x14ac:dyDescent="0.2">
      <c r="A95" s="50" t="s">
        <v>206</v>
      </c>
      <c r="B95" s="49"/>
      <c r="C95" s="49"/>
      <c r="D95" s="49"/>
      <c r="E95" s="49"/>
      <c r="F95" s="49"/>
      <c r="G95" s="49"/>
      <c r="H95" s="49"/>
      <c r="I95" s="49"/>
      <c r="J95" s="35">
        <v>18920.72</v>
      </c>
      <c r="K95" s="36"/>
      <c r="L95" s="36"/>
      <c r="M95" s="36"/>
    </row>
    <row r="96" spans="1:13" ht="15" x14ac:dyDescent="0.2">
      <c r="A96" s="50" t="s">
        <v>207</v>
      </c>
      <c r="B96" s="49"/>
      <c r="C96" s="49"/>
      <c r="D96" s="49"/>
      <c r="E96" s="49"/>
      <c r="F96" s="49"/>
      <c r="G96" s="49"/>
      <c r="H96" s="49"/>
      <c r="I96" s="49"/>
      <c r="J96" s="35">
        <v>11974.44</v>
      </c>
      <c r="K96" s="36"/>
      <c r="L96" s="36"/>
      <c r="M96" s="36"/>
    </row>
    <row r="97" spans="1:19" ht="15" x14ac:dyDescent="0.2">
      <c r="A97" s="50" t="s">
        <v>208</v>
      </c>
      <c r="B97" s="49"/>
      <c r="C97" s="49"/>
      <c r="D97" s="49"/>
      <c r="E97" s="49"/>
      <c r="F97" s="49"/>
      <c r="G97" s="49"/>
      <c r="H97" s="49"/>
      <c r="I97" s="49"/>
      <c r="J97" s="35">
        <v>44499.5</v>
      </c>
      <c r="K97" s="36"/>
      <c r="L97" s="36"/>
      <c r="M97" s="36"/>
    </row>
    <row r="98" spans="1:19" ht="15" x14ac:dyDescent="0.2">
      <c r="A98" s="48" t="s">
        <v>209</v>
      </c>
      <c r="B98" s="49"/>
      <c r="C98" s="49"/>
      <c r="D98" s="49"/>
      <c r="E98" s="49"/>
      <c r="F98" s="49"/>
      <c r="G98" s="49"/>
      <c r="H98" s="49"/>
      <c r="I98" s="49"/>
      <c r="J98" s="39">
        <v>2023444.42</v>
      </c>
      <c r="K98" s="36"/>
      <c r="L98" s="36"/>
      <c r="M98" s="36"/>
    </row>
    <row r="99" spans="1:19" ht="15" x14ac:dyDescent="0.2">
      <c r="A99" s="50" t="s">
        <v>210</v>
      </c>
      <c r="B99" s="49"/>
      <c r="C99" s="49"/>
      <c r="D99" s="49"/>
      <c r="E99" s="49"/>
      <c r="F99" s="49"/>
      <c r="G99" s="49"/>
      <c r="H99" s="49"/>
      <c r="I99" s="49"/>
      <c r="J99" s="40">
        <f>J98*0.2</f>
        <v>404688.88400000002</v>
      </c>
      <c r="K99" s="36"/>
      <c r="L99" s="36"/>
      <c r="M99" s="36"/>
    </row>
    <row r="100" spans="1:19" ht="15" x14ac:dyDescent="0.2">
      <c r="A100" s="48" t="s">
        <v>211</v>
      </c>
      <c r="B100" s="49"/>
      <c r="C100" s="49"/>
      <c r="D100" s="49"/>
      <c r="E100" s="49"/>
      <c r="F100" s="49"/>
      <c r="G100" s="49"/>
      <c r="H100" s="49"/>
      <c r="I100" s="49"/>
      <c r="J100" s="39">
        <f>J98*1.2</f>
        <v>2428133.304</v>
      </c>
      <c r="K100" s="36"/>
      <c r="L100" s="36"/>
      <c r="M100" s="36"/>
    </row>
    <row r="101" spans="1:19" s="46" customFormat="1" ht="12.75" customHeight="1" x14ac:dyDescent="0.2">
      <c r="A101" s="47"/>
      <c r="B101" s="47"/>
      <c r="C101" s="47"/>
      <c r="D101" s="47"/>
      <c r="E101" s="47"/>
      <c r="F101" s="47"/>
      <c r="G101" s="47"/>
      <c r="H101" s="47"/>
      <c r="I101" s="47"/>
      <c r="J101" s="47"/>
      <c r="K101" s="47"/>
      <c r="L101" s="45"/>
      <c r="M101" s="45"/>
      <c r="N101" s="45"/>
      <c r="O101" s="45"/>
      <c r="P101" s="45"/>
      <c r="Q101" s="45"/>
      <c r="R101" s="45"/>
      <c r="S101" s="45"/>
    </row>
    <row r="102" spans="1:19" customFormat="1" ht="15" x14ac:dyDescent="0.25">
      <c r="A102" s="41"/>
      <c r="B102" s="42"/>
      <c r="C102" s="43"/>
      <c r="D102" s="44"/>
      <c r="E102" s="44"/>
      <c r="F102" s="44"/>
      <c r="G102" s="44"/>
      <c r="H102" s="44"/>
    </row>
    <row r="103" spans="1:19" customFormat="1" ht="15" x14ac:dyDescent="0.25">
      <c r="A103" s="41"/>
      <c r="B103" s="42"/>
      <c r="C103" s="43"/>
      <c r="D103" s="44"/>
      <c r="E103" s="44"/>
      <c r="F103" s="44"/>
      <c r="G103" s="44"/>
      <c r="H103" s="44"/>
    </row>
  </sheetData>
  <mergeCells count="52">
    <mergeCell ref="C7:M7"/>
    <mergeCell ref="E8:F8"/>
    <mergeCell ref="E12:F12"/>
    <mergeCell ref="C4:M4"/>
    <mergeCell ref="F15:I15"/>
    <mergeCell ref="J15:M15"/>
    <mergeCell ref="C15:C17"/>
    <mergeCell ref="D15:D17"/>
    <mergeCell ref="E15:E17"/>
    <mergeCell ref="E13:F13"/>
    <mergeCell ref="E11:F11"/>
    <mergeCell ref="E10:F10"/>
    <mergeCell ref="E9:F9"/>
    <mergeCell ref="A19:M19"/>
    <mergeCell ref="F16:F17"/>
    <mergeCell ref="G16:I16"/>
    <mergeCell ref="J16:J17"/>
    <mergeCell ref="K16:M16"/>
    <mergeCell ref="A15:A17"/>
    <mergeCell ref="B15:B17"/>
    <mergeCell ref="A34:I34"/>
    <mergeCell ref="A35:M35"/>
    <mergeCell ref="A46:I46"/>
    <mergeCell ref="A47:M47"/>
    <mergeCell ref="A64:I64"/>
    <mergeCell ref="A65:M65"/>
    <mergeCell ref="A73:I73"/>
    <mergeCell ref="A74:M74"/>
    <mergeCell ref="A78:I78"/>
    <mergeCell ref="A79:M79"/>
    <mergeCell ref="A80:I80"/>
    <mergeCell ref="A81:I81"/>
    <mergeCell ref="A82:I82"/>
    <mergeCell ref="A83:I83"/>
    <mergeCell ref="A84:I84"/>
    <mergeCell ref="A85:I85"/>
    <mergeCell ref="A86:I86"/>
    <mergeCell ref="A87:I87"/>
    <mergeCell ref="A88:I88"/>
    <mergeCell ref="A89:I89"/>
    <mergeCell ref="A90:I90"/>
    <mergeCell ref="A91:I91"/>
    <mergeCell ref="A92:I92"/>
    <mergeCell ref="A93:I93"/>
    <mergeCell ref="A94:I94"/>
    <mergeCell ref="A101:K101"/>
    <mergeCell ref="A100:I100"/>
    <mergeCell ref="A95:I95"/>
    <mergeCell ref="A96:I96"/>
    <mergeCell ref="A97:I97"/>
    <mergeCell ref="A98:I98"/>
    <mergeCell ref="A99:I99"/>
  </mergeCells>
  <pageMargins left="0.23622047244094491" right="0" top="0.51181102362204722" bottom="0.39370078740157483" header="0.31496062992125984" footer="0.19685039370078741"/>
  <pageSetup paperSize="9" scale="95" fitToHeight="0" orientation="landscape" r:id="rId1"/>
  <headerFooter alignWithMargins="0">
    <oddHeader>&amp;LГРАНД-Смета 2021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ЛСР 13 граф</vt:lpstr>
      <vt:lpstr>'ЛСР 13 граф'!Заголовки_для_печати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Даньшина Светлана Сергеевна</dc:creator>
  <cp:lastModifiedBy>Сазонов Виталий Николаевич</cp:lastModifiedBy>
  <cp:lastPrinted>2021-03-02T07:10:08Z</cp:lastPrinted>
  <dcterms:created xsi:type="dcterms:W3CDTF">2012-09-25T04:33:48Z</dcterms:created>
  <dcterms:modified xsi:type="dcterms:W3CDTF">2021-03-02T07:11:42Z</dcterms:modified>
</cp:coreProperties>
</file>