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6390" windowWidth="28830" windowHeight="6435"/>
  </bookViews>
  <sheets>
    <sheet name="Структура НМЦ" sheetId="1" r:id="rId1"/>
  </sheets>
  <definedNames>
    <definedName name="_xlnm.Print_Area" localSheetId="0">'Структура НМЦ'!$A$1:$AA$71</definedName>
    <definedName name="СпособЗакупки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2" i="1" l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AA5" i="1" s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S5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AA63" i="1" l="1"/>
  <c r="AA64" i="1" s="1"/>
  <c r="P47" i="1" l="1"/>
  <c r="AA47" i="1" s="1"/>
  <c r="N47" i="1"/>
  <c r="M47" i="1"/>
  <c r="J47" i="1"/>
  <c r="I47" i="1"/>
  <c r="G47" i="1"/>
  <c r="P37" i="1"/>
  <c r="AA37" i="1" s="1"/>
  <c r="N37" i="1"/>
  <c r="M37" i="1"/>
  <c r="J37" i="1"/>
  <c r="I37" i="1"/>
  <c r="G37" i="1"/>
  <c r="P27" i="1"/>
  <c r="AA27" i="1" s="1"/>
  <c r="N27" i="1"/>
  <c r="M27" i="1"/>
  <c r="J27" i="1"/>
  <c r="I27" i="1"/>
  <c r="G27" i="1"/>
  <c r="P25" i="1"/>
  <c r="AA25" i="1" s="1"/>
  <c r="N25" i="1"/>
  <c r="M25" i="1"/>
  <c r="J25" i="1"/>
  <c r="I25" i="1"/>
  <c r="G25" i="1"/>
  <c r="P11" i="1"/>
  <c r="AA11" i="1" s="1"/>
  <c r="N11" i="1"/>
  <c r="M11" i="1"/>
  <c r="J11" i="1"/>
  <c r="I11" i="1"/>
  <c r="G11" i="1"/>
  <c r="P10" i="1"/>
  <c r="AA10" i="1" s="1"/>
  <c r="N10" i="1"/>
  <c r="M10" i="1"/>
  <c r="J10" i="1"/>
  <c r="I10" i="1"/>
  <c r="G10" i="1"/>
  <c r="Q11" i="1" l="1"/>
  <c r="Q27" i="1"/>
  <c r="Q47" i="1"/>
  <c r="Q10" i="1"/>
  <c r="Q25" i="1"/>
  <c r="Q37" i="1"/>
  <c r="P60" i="1"/>
  <c r="AA60" i="1" s="1"/>
  <c r="N60" i="1"/>
  <c r="M60" i="1"/>
  <c r="J60" i="1"/>
  <c r="I60" i="1"/>
  <c r="P59" i="1"/>
  <c r="AA59" i="1" s="1"/>
  <c r="N59" i="1"/>
  <c r="M59" i="1"/>
  <c r="I59" i="1"/>
  <c r="P58" i="1"/>
  <c r="AA58" i="1" s="1"/>
  <c r="N58" i="1"/>
  <c r="M58" i="1"/>
  <c r="J58" i="1"/>
  <c r="I58" i="1"/>
  <c r="P57" i="1"/>
  <c r="AA57" i="1" s="1"/>
  <c r="N57" i="1"/>
  <c r="M57" i="1"/>
  <c r="J57" i="1"/>
  <c r="I57" i="1"/>
  <c r="P56" i="1"/>
  <c r="AA56" i="1" s="1"/>
  <c r="N56" i="1"/>
  <c r="M56" i="1"/>
  <c r="J56" i="1"/>
  <c r="I56" i="1"/>
  <c r="P55" i="1"/>
  <c r="AA55" i="1" s="1"/>
  <c r="N55" i="1"/>
  <c r="M55" i="1"/>
  <c r="J55" i="1"/>
  <c r="I55" i="1"/>
  <c r="P54" i="1"/>
  <c r="AA54" i="1" s="1"/>
  <c r="N54" i="1"/>
  <c r="M54" i="1"/>
  <c r="J54" i="1"/>
  <c r="I54" i="1"/>
  <c r="P53" i="1"/>
  <c r="AA53" i="1" s="1"/>
  <c r="N53" i="1"/>
  <c r="M53" i="1"/>
  <c r="J53" i="1"/>
  <c r="I53" i="1"/>
  <c r="P52" i="1"/>
  <c r="AA52" i="1" s="1"/>
  <c r="N52" i="1"/>
  <c r="M52" i="1"/>
  <c r="J52" i="1"/>
  <c r="I52" i="1"/>
  <c r="P51" i="1"/>
  <c r="AA51" i="1" s="1"/>
  <c r="N51" i="1"/>
  <c r="M51" i="1"/>
  <c r="J51" i="1"/>
  <c r="I51" i="1"/>
  <c r="P50" i="1"/>
  <c r="AA50" i="1" s="1"/>
  <c r="N50" i="1"/>
  <c r="M50" i="1"/>
  <c r="J50" i="1"/>
  <c r="I50" i="1"/>
  <c r="P49" i="1"/>
  <c r="AA49" i="1" s="1"/>
  <c r="N49" i="1"/>
  <c r="M49" i="1"/>
  <c r="J49" i="1"/>
  <c r="I49" i="1"/>
  <c r="P48" i="1"/>
  <c r="AA48" i="1" s="1"/>
  <c r="N48" i="1"/>
  <c r="M48" i="1"/>
  <c r="J48" i="1"/>
  <c r="I48" i="1"/>
  <c r="P46" i="1"/>
  <c r="AA46" i="1" s="1"/>
  <c r="N46" i="1"/>
  <c r="M46" i="1"/>
  <c r="J46" i="1"/>
  <c r="I46" i="1"/>
  <c r="P45" i="1"/>
  <c r="AA45" i="1" s="1"/>
  <c r="N45" i="1"/>
  <c r="M45" i="1"/>
  <c r="J45" i="1"/>
  <c r="I45" i="1"/>
  <c r="P44" i="1"/>
  <c r="AA44" i="1" s="1"/>
  <c r="N44" i="1"/>
  <c r="M44" i="1"/>
  <c r="J44" i="1"/>
  <c r="I44" i="1"/>
  <c r="P26" i="1"/>
  <c r="AA26" i="1" s="1"/>
  <c r="N26" i="1"/>
  <c r="M26" i="1"/>
  <c r="J26" i="1"/>
  <c r="I26" i="1"/>
  <c r="P43" i="1"/>
  <c r="AA43" i="1" s="1"/>
  <c r="N43" i="1"/>
  <c r="M43" i="1"/>
  <c r="J43" i="1"/>
  <c r="I43" i="1"/>
  <c r="P42" i="1"/>
  <c r="AA42" i="1" s="1"/>
  <c r="N42" i="1"/>
  <c r="M42" i="1"/>
  <c r="J42" i="1"/>
  <c r="I42" i="1"/>
  <c r="P41" i="1"/>
  <c r="AA41" i="1" s="1"/>
  <c r="N41" i="1"/>
  <c r="M41" i="1"/>
  <c r="J41" i="1"/>
  <c r="I41" i="1"/>
  <c r="P40" i="1"/>
  <c r="AA40" i="1" s="1"/>
  <c r="N40" i="1"/>
  <c r="M40" i="1"/>
  <c r="J40" i="1"/>
  <c r="I40" i="1"/>
  <c r="P39" i="1"/>
  <c r="AA39" i="1" s="1"/>
  <c r="N39" i="1"/>
  <c r="M39" i="1"/>
  <c r="J39" i="1"/>
  <c r="I39" i="1"/>
  <c r="P38" i="1"/>
  <c r="AA38" i="1" s="1"/>
  <c r="N38" i="1"/>
  <c r="M38" i="1"/>
  <c r="J38" i="1"/>
  <c r="I38" i="1"/>
  <c r="P36" i="1"/>
  <c r="AA36" i="1" s="1"/>
  <c r="N36" i="1"/>
  <c r="M36" i="1"/>
  <c r="J36" i="1"/>
  <c r="I36" i="1"/>
  <c r="P35" i="1"/>
  <c r="AA35" i="1" s="1"/>
  <c r="N35" i="1"/>
  <c r="M35" i="1"/>
  <c r="J35" i="1"/>
  <c r="I35" i="1"/>
  <c r="P34" i="1"/>
  <c r="AA34" i="1" s="1"/>
  <c r="N34" i="1"/>
  <c r="M34" i="1"/>
  <c r="J34" i="1"/>
  <c r="I34" i="1"/>
  <c r="P33" i="1"/>
  <c r="AA33" i="1" s="1"/>
  <c r="N33" i="1"/>
  <c r="M33" i="1"/>
  <c r="J33" i="1"/>
  <c r="I33" i="1"/>
  <c r="P32" i="1"/>
  <c r="AA32" i="1" s="1"/>
  <c r="N32" i="1"/>
  <c r="M32" i="1"/>
  <c r="J32" i="1"/>
  <c r="I32" i="1"/>
  <c r="P31" i="1"/>
  <c r="AA31" i="1" s="1"/>
  <c r="N31" i="1"/>
  <c r="M31" i="1"/>
  <c r="J31" i="1"/>
  <c r="I31" i="1"/>
  <c r="P30" i="1"/>
  <c r="AA30" i="1" s="1"/>
  <c r="N30" i="1"/>
  <c r="M30" i="1"/>
  <c r="J30" i="1"/>
  <c r="I30" i="1"/>
  <c r="P29" i="1"/>
  <c r="AA29" i="1" s="1"/>
  <c r="N29" i="1"/>
  <c r="M29" i="1"/>
  <c r="J29" i="1"/>
  <c r="I29" i="1"/>
  <c r="P28" i="1"/>
  <c r="AA28" i="1" s="1"/>
  <c r="N28" i="1"/>
  <c r="M28" i="1"/>
  <c r="J28" i="1"/>
  <c r="I28" i="1"/>
  <c r="P24" i="1"/>
  <c r="AA24" i="1" s="1"/>
  <c r="N24" i="1"/>
  <c r="M24" i="1"/>
  <c r="J24" i="1"/>
  <c r="I24" i="1"/>
  <c r="P23" i="1"/>
  <c r="AA23" i="1" s="1"/>
  <c r="N23" i="1"/>
  <c r="M23" i="1"/>
  <c r="J23" i="1"/>
  <c r="I23" i="1"/>
  <c r="P22" i="1"/>
  <c r="AA22" i="1" s="1"/>
  <c r="N22" i="1"/>
  <c r="M22" i="1"/>
  <c r="J22" i="1"/>
  <c r="I22" i="1"/>
  <c r="P21" i="1"/>
  <c r="AA21" i="1" s="1"/>
  <c r="N21" i="1"/>
  <c r="M21" i="1"/>
  <c r="J21" i="1"/>
  <c r="I21" i="1"/>
  <c r="P20" i="1"/>
  <c r="AA20" i="1" s="1"/>
  <c r="N20" i="1"/>
  <c r="M20" i="1"/>
  <c r="J20" i="1"/>
  <c r="I20" i="1"/>
  <c r="P19" i="1"/>
  <c r="AA19" i="1" s="1"/>
  <c r="N19" i="1"/>
  <c r="M19" i="1"/>
  <c r="J19" i="1"/>
  <c r="I19" i="1"/>
  <c r="P18" i="1"/>
  <c r="AA18" i="1" s="1"/>
  <c r="N18" i="1"/>
  <c r="M18" i="1"/>
  <c r="J18" i="1"/>
  <c r="I18" i="1"/>
  <c r="P17" i="1"/>
  <c r="AA17" i="1" s="1"/>
  <c r="N17" i="1"/>
  <c r="M17" i="1"/>
  <c r="J17" i="1"/>
  <c r="I17" i="1"/>
  <c r="P16" i="1"/>
  <c r="AA16" i="1" s="1"/>
  <c r="N16" i="1"/>
  <c r="M16" i="1"/>
  <c r="J16" i="1"/>
  <c r="I16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6" i="1"/>
  <c r="G45" i="1"/>
  <c r="G44" i="1"/>
  <c r="G26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8" i="1"/>
  <c r="G24" i="1"/>
  <c r="G23" i="1"/>
  <c r="G22" i="1"/>
  <c r="G21" i="1"/>
  <c r="G20" i="1"/>
  <c r="G19" i="1"/>
  <c r="G18" i="1"/>
  <c r="G17" i="1"/>
  <c r="G16" i="1"/>
  <c r="G15" i="1"/>
  <c r="G14" i="1"/>
  <c r="G13" i="1"/>
  <c r="G9" i="1"/>
  <c r="G12" i="1"/>
  <c r="G8" i="1"/>
  <c r="G7" i="1"/>
  <c r="G6" i="1"/>
  <c r="G5" i="1"/>
  <c r="Q22" i="1" l="1"/>
  <c r="Q29" i="1"/>
  <c r="Q45" i="1"/>
  <c r="Q54" i="1"/>
  <c r="Q58" i="1"/>
  <c r="Q19" i="1"/>
  <c r="Q23" i="1"/>
  <c r="Q34" i="1"/>
  <c r="Q39" i="1"/>
  <c r="Q43" i="1"/>
  <c r="Q46" i="1"/>
  <c r="Q51" i="1"/>
  <c r="Q55" i="1"/>
  <c r="Q60" i="1"/>
  <c r="Q16" i="1"/>
  <c r="Q20" i="1"/>
  <c r="Q24" i="1"/>
  <c r="Q31" i="1"/>
  <c r="Q35" i="1"/>
  <c r="Q40" i="1"/>
  <c r="Q26" i="1"/>
  <c r="Q48" i="1"/>
  <c r="Q52" i="1"/>
  <c r="Q56" i="1"/>
  <c r="Q17" i="1"/>
  <c r="Q21" i="1"/>
  <c r="Q28" i="1"/>
  <c r="Q32" i="1"/>
  <c r="Q36" i="1"/>
  <c r="Q41" i="1"/>
  <c r="Q44" i="1"/>
  <c r="Q49" i="1"/>
  <c r="Q53" i="1"/>
  <c r="Q57" i="1"/>
  <c r="Q18" i="1"/>
  <c r="Q42" i="1"/>
  <c r="Q50" i="1"/>
  <c r="Q38" i="1"/>
  <c r="Q33" i="1"/>
  <c r="Q59" i="1"/>
  <c r="Q30" i="1"/>
  <c r="P61" i="1"/>
  <c r="AA61" i="1" s="1"/>
  <c r="N61" i="1"/>
  <c r="M61" i="1"/>
  <c r="J61" i="1"/>
  <c r="I61" i="1"/>
  <c r="P15" i="1"/>
  <c r="AA15" i="1" s="1"/>
  <c r="N15" i="1"/>
  <c r="M15" i="1"/>
  <c r="J15" i="1"/>
  <c r="I15" i="1"/>
  <c r="P14" i="1"/>
  <c r="AA14" i="1" s="1"/>
  <c r="N14" i="1"/>
  <c r="M14" i="1"/>
  <c r="J14" i="1"/>
  <c r="I14" i="1"/>
  <c r="P13" i="1"/>
  <c r="AA13" i="1" s="1"/>
  <c r="N13" i="1"/>
  <c r="M13" i="1"/>
  <c r="J13" i="1"/>
  <c r="I13" i="1"/>
  <c r="P9" i="1"/>
  <c r="AA9" i="1" s="1"/>
  <c r="N9" i="1"/>
  <c r="M9" i="1"/>
  <c r="J9" i="1"/>
  <c r="I9" i="1"/>
  <c r="P12" i="1"/>
  <c r="AA12" i="1" s="1"/>
  <c r="N12" i="1"/>
  <c r="M12" i="1"/>
  <c r="J12" i="1"/>
  <c r="I12" i="1"/>
  <c r="P8" i="1"/>
  <c r="AA8" i="1" s="1"/>
  <c r="N8" i="1"/>
  <c r="M8" i="1"/>
  <c r="J8" i="1"/>
  <c r="I8" i="1"/>
  <c r="P7" i="1"/>
  <c r="AA7" i="1" s="1"/>
  <c r="N7" i="1"/>
  <c r="M7" i="1"/>
  <c r="J7" i="1"/>
  <c r="I7" i="1"/>
  <c r="P6" i="1"/>
  <c r="AA6" i="1" s="1"/>
  <c r="N6" i="1"/>
  <c r="M6" i="1"/>
  <c r="J6" i="1"/>
  <c r="I6" i="1"/>
  <c r="P5" i="1"/>
  <c r="N5" i="1"/>
  <c r="M5" i="1"/>
  <c r="J5" i="1"/>
  <c r="I5" i="1"/>
  <c r="Q5" i="1" l="1"/>
  <c r="Q6" i="1"/>
  <c r="Q9" i="1"/>
  <c r="Q61" i="1"/>
  <c r="Q7" i="1"/>
  <c r="Q13" i="1"/>
  <c r="Q8" i="1"/>
  <c r="Q14" i="1"/>
  <c r="Q12" i="1"/>
  <c r="Q15" i="1"/>
  <c r="G62" i="1"/>
  <c r="Q62" i="1" l="1"/>
  <c r="Q63" i="1" s="1"/>
  <c r="Q64" i="1" s="1"/>
  <c r="G63" i="1"/>
  <c r="G64" i="1" s="1"/>
</calcChain>
</file>

<file path=xl/sharedStrings.xml><?xml version="1.0" encoding="utf-8"?>
<sst xmlns="http://schemas.openxmlformats.org/spreadsheetml/2006/main" count="276" uniqueCount="75">
  <si>
    <t>№ п/п</t>
  </si>
  <si>
    <t>Кол-во</t>
  </si>
  <si>
    <t>ИТОГО без НДС, руб.</t>
  </si>
  <si>
    <t>ИТОГО с НДС, руб.</t>
  </si>
  <si>
    <t>Ед. 
изм.</t>
  </si>
  <si>
    <t xml:space="preserve">Структура НМЦ </t>
  </si>
  <si>
    <t>Кроме того, НДС, руб.</t>
  </si>
  <si>
    <t xml:space="preserve">Стропальщик </t>
  </si>
  <si>
    <t>час</t>
  </si>
  <si>
    <t xml:space="preserve">Электросварщик ручной сварки </t>
  </si>
  <si>
    <t xml:space="preserve">Вальщик леса </t>
  </si>
  <si>
    <t>Машинист автогидроподъемника (вышки)</t>
  </si>
  <si>
    <t>Наладчик указателей, ограничителей, регистраторов подъемных сооружений</t>
  </si>
  <si>
    <t>Машинист (оператор) крана манипулятора</t>
  </si>
  <si>
    <t xml:space="preserve">Слесарь по КИП и А </t>
  </si>
  <si>
    <t xml:space="preserve">Электромонтер по эксплуатации электросчетчиков </t>
  </si>
  <si>
    <t xml:space="preserve">Электрослесарь по ремонту оборудования распредустройств </t>
  </si>
  <si>
    <t xml:space="preserve">Электромонтер оперативно-выездной бригады </t>
  </si>
  <si>
    <t xml:space="preserve">Электромонтер диспетчерского оборудования и телеавтоматики </t>
  </si>
  <si>
    <t xml:space="preserve">Электромонтер по обслуживанию электроустановок </t>
  </si>
  <si>
    <t xml:space="preserve">Электромонтер по оперативным переключениям в распределительных сетях </t>
  </si>
  <si>
    <t xml:space="preserve">Электромонтер по ремонту воздушных линий электропередачи </t>
  </si>
  <si>
    <t xml:space="preserve">Электромонтер по эксплуатации распределительных сетей </t>
  </si>
  <si>
    <t xml:space="preserve">Электромонтер по испытаниям и измерениям </t>
  </si>
  <si>
    <t xml:space="preserve">Электромонтер по обслуживанию подстанций </t>
  </si>
  <si>
    <t xml:space="preserve">Безопасные методы и приемы выполнения работ на высоте для работников 1,2,3 группы </t>
  </si>
  <si>
    <t xml:space="preserve">Инструктор-реаниматор по оказанию первой помощи пострадавшим </t>
  </si>
  <si>
    <t xml:space="preserve">Оказание первой помощи пострадавшим на производстве </t>
  </si>
  <si>
    <t xml:space="preserve">Оператор строительно-монтажного пистолета </t>
  </si>
  <si>
    <t xml:space="preserve">Обучение и проверка знаний требований охраны труда уполномоченных (доверенных) лиц от коллектива </t>
  </si>
  <si>
    <t xml:space="preserve">Пожарно-технический минимум требований пожарной безопасности при организации и проведении пожароопасных работ </t>
  </si>
  <si>
    <t xml:space="preserve">Предаттестационная подготовка персонала, обслуживающего тепловые энергоустановки </t>
  </si>
  <si>
    <t xml:space="preserve">Рабочие основных профессий, допускаемые к управлению краном с пола и зацепке груза </t>
  </si>
  <si>
    <t xml:space="preserve">Рабочий люльки </t>
  </si>
  <si>
    <t xml:space="preserve">Рабочий, допускаемый к работе с пневмо (электро) инструментом </t>
  </si>
  <si>
    <t>Специалист по охране труда</t>
  </si>
  <si>
    <t>Диспетчер автомобильного транспорта</t>
  </si>
  <si>
    <t>Контролер технического состояния автотранспортных средств (механик по выпуску автотранспорта)</t>
  </si>
  <si>
    <t>Специалист, ответственный за обеспечение безопасности дорожного движения</t>
  </si>
  <si>
    <t xml:space="preserve">Диспетчер сетевого предприятия </t>
  </si>
  <si>
    <t xml:space="preserve">Агент по сбыту энергии (контролер энергосбыта) </t>
  </si>
  <si>
    <t xml:space="preserve">Инженер (мастер) по организации эксплуатации и ремонта оборудования подстанций </t>
  </si>
  <si>
    <t xml:space="preserve">Мастер по учету электроэнергии </t>
  </si>
  <si>
    <t xml:space="preserve">Мастер по эксплуатации и ремонту оборудования распределительных сетей и трансформаторных пунктов </t>
  </si>
  <si>
    <t xml:space="preserve">Обеспечение экологической безопасности при работах в области обращения с опасными отходами </t>
  </si>
  <si>
    <t xml:space="preserve">Специалист оперативно-расчетного сектора по расчету релейной защиты и автоматики </t>
  </si>
  <si>
    <t xml:space="preserve">Специалист РЗиА по обслуживанию панелей защит </t>
  </si>
  <si>
    <t xml:space="preserve">Обучение по специальной оценке условий труда для лиц, претендующих на получение сертификата эксперта </t>
  </si>
  <si>
    <t xml:space="preserve">Безопасные методы и приемы выполнения работ на высоте для работников 3 группы </t>
  </si>
  <si>
    <t xml:space="preserve">Обучение и проверка знаний требований охраны труда руководителей и специалистов </t>
  </si>
  <si>
    <t xml:space="preserve">Обучение членов комиссий по проведению специальной оценки условий труда </t>
  </si>
  <si>
    <t xml:space="preserve">Предаттестационная подготовка ответственных за тепловое хозяйство </t>
  </si>
  <si>
    <t xml:space="preserve">Предаттестационная подготовка руководителей и специалистов в области промышленной безопасности (А+Б9) </t>
  </si>
  <si>
    <t xml:space="preserve">Пожарно-технический минимум требований пожарной безопасности для руководителей и специалистов </t>
  </si>
  <si>
    <t>Машинист крана автомобильного</t>
  </si>
  <si>
    <t>Машинист автоямобура</t>
  </si>
  <si>
    <t>Электромонтер по обслуживанию устройств релейной защиты и автоматики</t>
  </si>
  <si>
    <t>Операто ИСУЭ (интеллектуальные системы учета электроэнергии)</t>
  </si>
  <si>
    <t xml:space="preserve">Электрослесарь по обслуживанию элегазавого оборудования высокого напряжения в распределительных устройствах </t>
  </si>
  <si>
    <t>Обеспечение экологической безопасности руководителями и специалистами общехозяйственных систем управления</t>
  </si>
  <si>
    <t>НМЦ единицы продукции (одного часа обучения)
(руб. без НДС)</t>
  </si>
  <si>
    <t>Предлагаемая цена одного часа обучения
(руб. без НДС)</t>
  </si>
  <si>
    <t>Наименование программы</t>
  </si>
  <si>
    <t>НМЦ по программе
(руб. без НДС)</t>
  </si>
  <si>
    <t>Форма Коммерческого предложения Участника на 2021 год</t>
  </si>
  <si>
    <t>Примечание: При необходимости корректировки таблицы (добавить или убрать строки; изменить количество), корректировать только левую таблицу. Правая привязана к ней.</t>
  </si>
  <si>
    <t>Просьба не сбивать формулы!</t>
  </si>
  <si>
    <t>Стоимость  программы
(руб. без НДС)</t>
  </si>
  <si>
    <t>Страна происхож дения товара</t>
  </si>
  <si>
    <t>Произво дитель продукции</t>
  </si>
  <si>
    <t>Приложение к Документации о закупке – Структура НМЦ (в т.ч. форма Коммерческого предложения)</t>
  </si>
  <si>
    <t>Форма Коммерческого предложения Участника на 2022 год</t>
  </si>
  <si>
    <t>_________________________________</t>
  </si>
  <si>
    <t>(подпись, МП)</t>
  </si>
  <si>
    <t>(фамилия, имя, отчество подписавшего, должность)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</si>
</sst>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 style="medium">
        <color indexed="64"/>
      </bottom>
      <diagonal/>
    </border>
    <border>
      <left/>
      <right/>
      <top style="medium">
        <color rgb="FF002060"/>
      </top>
      <bottom style="medium">
        <color indexed="64"/>
      </bottom>
      <diagonal/>
    </border>
    <border>
      <left/>
      <right style="thin">
        <color rgb="FF002060"/>
      </right>
      <top style="medium">
        <color rgb="FF002060"/>
      </top>
      <bottom style="medium">
        <color indexed="64"/>
      </bottom>
      <diagonal/>
    </border>
    <border>
      <left/>
      <right style="medium">
        <color indexed="64"/>
      </right>
      <top style="medium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 style="medium">
        <color indexed="64"/>
      </bottom>
      <diagonal/>
    </border>
    <border>
      <left/>
      <right style="medium">
        <color rgb="FF002060"/>
      </right>
      <top style="medium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thin">
        <color indexed="64"/>
      </right>
      <top style="medium">
        <color indexed="64"/>
      </top>
      <bottom style="thin">
        <color rgb="FF002060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4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4" fontId="3" fillId="4" borderId="40" xfId="0" applyNumberFormat="1" applyFont="1" applyFill="1" applyBorder="1" applyAlignment="1" applyProtection="1">
      <alignment vertical="center" wrapText="1"/>
    </xf>
    <xf numFmtId="4" fontId="4" fillId="4" borderId="42" xfId="0" applyNumberFormat="1" applyFont="1" applyFill="1" applyBorder="1" applyAlignment="1">
      <alignment horizontal="center" vertical="center" wrapText="1"/>
    </xf>
    <xf numFmtId="4" fontId="3" fillId="4" borderId="8" xfId="0" applyNumberFormat="1" applyFont="1" applyFill="1" applyBorder="1" applyAlignment="1" applyProtection="1">
      <alignment vertical="center" wrapText="1"/>
    </xf>
    <xf numFmtId="4" fontId="4" fillId="4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" fontId="1" fillId="2" borderId="36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4" fontId="1" fillId="2" borderId="37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4" fontId="1" fillId="0" borderId="37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5" borderId="11" xfId="0" applyNumberFormat="1" applyFont="1" applyFill="1" applyBorder="1" applyAlignment="1">
      <alignment horizontal="left" vertical="center" wrapText="1"/>
    </xf>
    <xf numFmtId="3" fontId="2" fillId="5" borderId="3" xfId="0" applyNumberFormat="1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2" fillId="6" borderId="11" xfId="0" applyNumberFormat="1" applyFont="1" applyFill="1" applyBorder="1" applyAlignment="1">
      <alignment horizontal="left" vertical="center" wrapText="1"/>
    </xf>
    <xf numFmtId="3" fontId="2" fillId="6" borderId="3" xfId="0" applyNumberFormat="1" applyFont="1" applyFill="1" applyBorder="1" applyAlignment="1">
      <alignment horizontal="center" vertical="center" wrapText="1"/>
    </xf>
    <xf numFmtId="4" fontId="2" fillId="6" borderId="3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5" borderId="11" xfId="0" applyNumberFormat="1" applyFont="1" applyFill="1" applyBorder="1" applyAlignment="1">
      <alignment horizontal="left" vertical="center" wrapText="1"/>
    </xf>
    <xf numFmtId="49" fontId="2" fillId="5" borderId="12" xfId="0" applyNumberFormat="1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6" xfId="0" applyNumberFormat="1" applyFont="1" applyFill="1" applyBorder="1" applyAlignment="1">
      <alignment horizontal="center" vertical="center" wrapText="1"/>
    </xf>
    <xf numFmtId="4" fontId="5" fillId="4" borderId="46" xfId="0" applyNumberFormat="1" applyFont="1" applyFill="1" applyBorder="1" applyAlignment="1" applyProtection="1">
      <alignment vertical="center" wrapText="1"/>
    </xf>
    <xf numFmtId="9" fontId="5" fillId="2" borderId="30" xfId="0" applyNumberFormat="1" applyFont="1" applyFill="1" applyBorder="1" applyAlignment="1" applyProtection="1">
      <alignment horizontal="center" vertical="center" wrapText="1"/>
    </xf>
    <xf numFmtId="4" fontId="5" fillId="4" borderId="47" xfId="0" applyNumberFormat="1" applyFont="1" applyFill="1" applyBorder="1" applyAlignment="1" applyProtection="1">
      <alignment vertical="center" wrapText="1"/>
    </xf>
    <xf numFmtId="4" fontId="2" fillId="4" borderId="21" xfId="0" applyNumberFormat="1" applyFont="1" applyFill="1" applyBorder="1" applyAlignment="1">
      <alignment horizontal="center" vertical="center" wrapText="1"/>
    </xf>
    <xf numFmtId="9" fontId="5" fillId="2" borderId="22" xfId="0" applyNumberFormat="1" applyFont="1" applyFill="1" applyBorder="1" applyAlignment="1" applyProtection="1">
      <alignment horizontal="center" vertical="center" wrapText="1"/>
    </xf>
    <xf numFmtId="4" fontId="5" fillId="4" borderId="16" xfId="0" applyNumberFormat="1" applyFont="1" applyFill="1" applyBorder="1" applyAlignment="1" applyProtection="1">
      <alignment vertical="center" wrapText="1"/>
    </xf>
    <xf numFmtId="4" fontId="5" fillId="4" borderId="48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center" vertical="center"/>
    </xf>
    <xf numFmtId="4" fontId="3" fillId="4" borderId="19" xfId="0" applyNumberFormat="1" applyFont="1" applyFill="1" applyBorder="1" applyAlignment="1" applyProtection="1">
      <alignment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18" xfId="0" applyNumberFormat="1" applyFont="1" applyFill="1" applyBorder="1" applyAlignment="1" applyProtection="1">
      <alignment horizontal="left" vertical="center" wrapText="1"/>
    </xf>
    <xf numFmtId="4" fontId="3" fillId="4" borderId="19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4" fontId="3" fillId="4" borderId="7" xfId="0" applyNumberFormat="1" applyFont="1" applyFill="1" applyBorder="1" applyAlignment="1" applyProtection="1">
      <alignment horizontal="left" vertical="center" wrapText="1"/>
    </xf>
    <xf numFmtId="4" fontId="3" fillId="4" borderId="8" xfId="0" applyNumberFormat="1" applyFont="1" applyFill="1" applyBorder="1" applyAlignment="1" applyProtection="1">
      <alignment horizontal="left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" fontId="3" fillId="4" borderId="39" xfId="0" applyNumberFormat="1" applyFont="1" applyFill="1" applyBorder="1" applyAlignment="1" applyProtection="1">
      <alignment horizontal="left" vertical="center" wrapText="1"/>
    </xf>
    <xf numFmtId="4" fontId="3" fillId="4" borderId="40" xfId="0" applyNumberFormat="1" applyFont="1" applyFill="1" applyBorder="1" applyAlignment="1" applyProtection="1">
      <alignment horizontal="left" vertical="center" wrapText="1"/>
    </xf>
    <xf numFmtId="4" fontId="5" fillId="4" borderId="45" xfId="0" applyNumberFormat="1" applyFont="1" applyFill="1" applyBorder="1" applyAlignment="1" applyProtection="1">
      <alignment horizontal="left" vertical="center" wrapText="1"/>
    </xf>
    <xf numFmtId="4" fontId="5" fillId="4" borderId="46" xfId="0" applyNumberFormat="1" applyFont="1" applyFill="1" applyBorder="1" applyAlignment="1" applyProtection="1">
      <alignment horizontal="left" vertical="center" wrapText="1"/>
    </xf>
    <xf numFmtId="4" fontId="5" fillId="4" borderId="17" xfId="0" applyNumberFormat="1" applyFont="1" applyFill="1" applyBorder="1" applyAlignment="1" applyProtection="1">
      <alignment horizontal="left" vertical="center" wrapText="1"/>
    </xf>
    <xf numFmtId="4" fontId="5" fillId="4" borderId="16" xfId="0" applyNumberFormat="1" applyFont="1" applyFill="1" applyBorder="1" applyAlignment="1" applyProtection="1">
      <alignment horizontal="left" vertical="center" wrapText="1"/>
    </xf>
    <xf numFmtId="4" fontId="3" fillId="4" borderId="41" xfId="0" applyNumberFormat="1" applyFont="1" applyFill="1" applyBorder="1" applyAlignment="1" applyProtection="1">
      <alignment vertical="center" wrapText="1"/>
    </xf>
    <xf numFmtId="4" fontId="3" fillId="4" borderId="12" xfId="0" applyNumberFormat="1" applyFont="1" applyFill="1" applyBorder="1" applyAlignment="1" applyProtection="1">
      <alignment vertical="center" wrapText="1"/>
    </xf>
    <xf numFmtId="4" fontId="3" fillId="4" borderId="9" xfId="0" applyNumberFormat="1" applyFont="1" applyFill="1" applyBorder="1" applyAlignment="1" applyProtection="1">
      <alignment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left" vertical="center" wrapText="1"/>
    </xf>
    <xf numFmtId="49" fontId="2" fillId="0" borderId="49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top"/>
    </xf>
    <xf numFmtId="0" fontId="7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1"/>
  <sheetViews>
    <sheetView tabSelected="1" view="pageBreakPreview" zoomScale="90" zoomScaleNormal="100" zoomScaleSheetLayoutView="90" workbookViewId="0">
      <selection activeCell="AD60" sqref="AD60"/>
    </sheetView>
  </sheetViews>
  <sheetFormatPr defaultRowHeight="15" x14ac:dyDescent="0.25"/>
  <cols>
    <col min="1" max="1" width="4.5703125" style="30" customWidth="1"/>
    <col min="2" max="2" width="6.28515625" style="30" customWidth="1"/>
    <col min="3" max="3" width="37.7109375" style="30" customWidth="1"/>
    <col min="4" max="4" width="7.140625" style="30" customWidth="1"/>
    <col min="5" max="5" width="15" style="30" customWidth="1"/>
    <col min="6" max="6" width="9" style="30" customWidth="1"/>
    <col min="7" max="7" width="18.7109375" style="30" customWidth="1"/>
    <col min="8" max="8" width="3.85546875" style="30" customWidth="1"/>
    <col min="9" max="9" width="7.140625" style="30" customWidth="1"/>
    <col min="10" max="10" width="37.5703125" style="30" customWidth="1"/>
    <col min="11" max="11" width="10.85546875" style="30" customWidth="1"/>
    <col min="12" max="12" width="10.140625" style="30" customWidth="1"/>
    <col min="13" max="13" width="7.28515625" style="30" customWidth="1"/>
    <col min="14" max="14" width="15" style="30" customWidth="1"/>
    <col min="15" max="15" width="16.7109375" style="30" customWidth="1"/>
    <col min="16" max="16" width="8.7109375" style="30" customWidth="1"/>
    <col min="17" max="17" width="17.85546875" style="30" customWidth="1"/>
    <col min="18" max="18" width="3.85546875" style="30" customWidth="1"/>
    <col min="19" max="19" width="7.140625" style="30" customWidth="1"/>
    <col min="20" max="20" width="37.5703125" style="30" customWidth="1"/>
    <col min="21" max="21" width="10.85546875" style="30" customWidth="1"/>
    <col min="22" max="22" width="10.140625" style="30" customWidth="1"/>
    <col min="23" max="23" width="7.28515625" style="30" customWidth="1"/>
    <col min="24" max="24" width="15" style="30" customWidth="1"/>
    <col min="25" max="25" width="16.7109375" style="30" customWidth="1"/>
    <col min="26" max="26" width="8.7109375" style="30" customWidth="1"/>
    <col min="27" max="27" width="17.85546875" style="30" customWidth="1"/>
    <col min="28" max="16384" width="9.140625" style="30"/>
  </cols>
  <sheetData>
    <row r="1" spans="1:37" ht="28.5" customHeight="1" x14ac:dyDescent="0.25">
      <c r="A1" s="72" t="s">
        <v>70</v>
      </c>
    </row>
    <row r="2" spans="1:37" ht="15.75" thickBot="1" x14ac:dyDescent="0.3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</row>
    <row r="3" spans="1:37" ht="32.25" customHeight="1" thickBot="1" x14ac:dyDescent="0.3">
      <c r="B3" s="80" t="s">
        <v>5</v>
      </c>
      <c r="C3" s="81"/>
      <c r="D3" s="81"/>
      <c r="E3" s="81"/>
      <c r="F3" s="81"/>
      <c r="G3" s="82"/>
      <c r="H3" s="31"/>
      <c r="I3" s="83" t="s">
        <v>64</v>
      </c>
      <c r="J3" s="84"/>
      <c r="K3" s="84"/>
      <c r="L3" s="84"/>
      <c r="M3" s="84"/>
      <c r="N3" s="84"/>
      <c r="O3" s="84"/>
      <c r="P3" s="84"/>
      <c r="Q3" s="85"/>
      <c r="R3" s="31"/>
      <c r="S3" s="83" t="s">
        <v>71</v>
      </c>
      <c r="T3" s="84"/>
      <c r="U3" s="84"/>
      <c r="V3" s="84"/>
      <c r="W3" s="84"/>
      <c r="X3" s="84"/>
      <c r="Y3" s="84"/>
      <c r="Z3" s="84"/>
      <c r="AA3" s="85"/>
      <c r="AB3" s="31"/>
      <c r="AC3" s="31"/>
      <c r="AD3" s="31"/>
      <c r="AE3" s="31"/>
      <c r="AF3" s="31"/>
      <c r="AG3" s="31"/>
      <c r="AH3" s="31"/>
      <c r="AI3" s="31"/>
      <c r="AJ3" s="31"/>
      <c r="AK3" s="31"/>
    </row>
    <row r="4" spans="1:37" ht="100.5" customHeight="1" x14ac:dyDescent="0.25">
      <c r="B4" s="16" t="s">
        <v>0</v>
      </c>
      <c r="C4" s="17" t="s">
        <v>62</v>
      </c>
      <c r="D4" s="17" t="s">
        <v>4</v>
      </c>
      <c r="E4" s="18" t="s">
        <v>60</v>
      </c>
      <c r="F4" s="18" t="s">
        <v>1</v>
      </c>
      <c r="G4" s="19" t="s">
        <v>63</v>
      </c>
      <c r="H4" s="31"/>
      <c r="I4" s="20" t="s">
        <v>0</v>
      </c>
      <c r="J4" s="21" t="s">
        <v>62</v>
      </c>
      <c r="K4" s="21" t="s">
        <v>68</v>
      </c>
      <c r="L4" s="21" t="s">
        <v>69</v>
      </c>
      <c r="M4" s="21" t="s">
        <v>4</v>
      </c>
      <c r="N4" s="22" t="s">
        <v>60</v>
      </c>
      <c r="O4" s="22" t="s">
        <v>61</v>
      </c>
      <c r="P4" s="22" t="s">
        <v>1</v>
      </c>
      <c r="Q4" s="23" t="s">
        <v>67</v>
      </c>
      <c r="R4" s="31"/>
      <c r="S4" s="20" t="s">
        <v>0</v>
      </c>
      <c r="T4" s="21" t="s">
        <v>62</v>
      </c>
      <c r="U4" s="21" t="s">
        <v>68</v>
      </c>
      <c r="V4" s="21" t="s">
        <v>69</v>
      </c>
      <c r="W4" s="21" t="s">
        <v>4</v>
      </c>
      <c r="X4" s="22" t="s">
        <v>60</v>
      </c>
      <c r="Y4" s="22" t="s">
        <v>61</v>
      </c>
      <c r="Z4" s="22" t="s">
        <v>1</v>
      </c>
      <c r="AA4" s="23" t="s">
        <v>67</v>
      </c>
      <c r="AB4" s="31"/>
      <c r="AC4" s="31"/>
      <c r="AD4" s="31"/>
      <c r="AE4" s="31"/>
      <c r="AF4" s="31"/>
      <c r="AG4" s="31"/>
      <c r="AH4" s="31"/>
      <c r="AI4" s="31"/>
      <c r="AJ4" s="31"/>
      <c r="AK4" s="31"/>
    </row>
    <row r="5" spans="1:37" ht="36.75" customHeight="1" x14ac:dyDescent="0.25">
      <c r="A5" s="44"/>
      <c r="B5" s="32">
        <v>1</v>
      </c>
      <c r="C5" s="1" t="s">
        <v>7</v>
      </c>
      <c r="D5" s="33" t="s">
        <v>8</v>
      </c>
      <c r="E5" s="2">
        <v>100</v>
      </c>
      <c r="F5" s="3">
        <v>80</v>
      </c>
      <c r="G5" s="34">
        <f>F5*E5</f>
        <v>8000</v>
      </c>
      <c r="H5" s="31"/>
      <c r="I5" s="24">
        <f>B5</f>
        <v>1</v>
      </c>
      <c r="J5" s="45" t="str">
        <f>C5</f>
        <v xml:space="preserve">Стропальщик </v>
      </c>
      <c r="K5" s="95"/>
      <c r="L5" s="95"/>
      <c r="M5" s="46" t="str">
        <f>D5</f>
        <v>час</v>
      </c>
      <c r="N5" s="47">
        <f>E5</f>
        <v>100</v>
      </c>
      <c r="O5" s="48"/>
      <c r="P5" s="46">
        <f>F5</f>
        <v>80</v>
      </c>
      <c r="Q5" s="49">
        <f>O5*P5</f>
        <v>0</v>
      </c>
      <c r="R5" s="31"/>
      <c r="S5" s="24">
        <f>L5</f>
        <v>0</v>
      </c>
      <c r="T5" s="45" t="s">
        <v>7</v>
      </c>
      <c r="U5" s="95"/>
      <c r="V5" s="95"/>
      <c r="W5" s="46" t="s">
        <v>8</v>
      </c>
      <c r="X5" s="47">
        <f>E5</f>
        <v>100</v>
      </c>
      <c r="Y5" s="48"/>
      <c r="Z5" s="46">
        <f>F5</f>
        <v>80</v>
      </c>
      <c r="AA5" s="49">
        <f>Y5*Z5</f>
        <v>0</v>
      </c>
      <c r="AB5" s="31"/>
      <c r="AC5" s="31"/>
      <c r="AD5" s="31"/>
      <c r="AE5" s="31"/>
      <c r="AF5" s="31"/>
      <c r="AG5" s="31"/>
      <c r="AH5" s="31"/>
      <c r="AI5" s="31"/>
      <c r="AJ5" s="31"/>
      <c r="AK5" s="31"/>
    </row>
    <row r="6" spans="1:37" ht="36.75" customHeight="1" x14ac:dyDescent="0.25">
      <c r="A6" s="44"/>
      <c r="B6" s="32">
        <v>2</v>
      </c>
      <c r="C6" s="4" t="s">
        <v>9</v>
      </c>
      <c r="D6" s="35" t="s">
        <v>8</v>
      </c>
      <c r="E6" s="3">
        <v>125</v>
      </c>
      <c r="F6" s="3">
        <v>104</v>
      </c>
      <c r="G6" s="34">
        <f>F6*E6</f>
        <v>13000</v>
      </c>
      <c r="H6" s="31"/>
      <c r="I6" s="24">
        <f>B6</f>
        <v>2</v>
      </c>
      <c r="J6" s="45" t="str">
        <f>C6</f>
        <v xml:space="preserve">Электросварщик ручной сварки </v>
      </c>
      <c r="K6" s="95"/>
      <c r="L6" s="95"/>
      <c r="M6" s="46" t="str">
        <f>D6</f>
        <v>час</v>
      </c>
      <c r="N6" s="47">
        <f>E6</f>
        <v>125</v>
      </c>
      <c r="O6" s="48"/>
      <c r="P6" s="46">
        <f>F6</f>
        <v>104</v>
      </c>
      <c r="Q6" s="49">
        <f>O6*P6</f>
        <v>0</v>
      </c>
      <c r="R6" s="31"/>
      <c r="S6" s="24">
        <f t="shared" ref="S6:S61" si="0">B6</f>
        <v>2</v>
      </c>
      <c r="T6" s="45" t="s">
        <v>9</v>
      </c>
      <c r="U6" s="95"/>
      <c r="V6" s="95"/>
      <c r="W6" s="46" t="s">
        <v>8</v>
      </c>
      <c r="X6" s="47">
        <f t="shared" ref="X6:X61" si="1">E6</f>
        <v>125</v>
      </c>
      <c r="Y6" s="48"/>
      <c r="Z6" s="46">
        <f t="shared" ref="Z6:Z61" si="2">F6</f>
        <v>104</v>
      </c>
      <c r="AA6" s="49">
        <f>Y6*Z6</f>
        <v>0</v>
      </c>
      <c r="AB6" s="31"/>
      <c r="AC6" s="31"/>
      <c r="AD6" s="31"/>
      <c r="AE6" s="31"/>
      <c r="AF6" s="31"/>
      <c r="AG6" s="31"/>
      <c r="AH6" s="31"/>
      <c r="AI6" s="31"/>
      <c r="AJ6" s="31"/>
      <c r="AK6" s="31"/>
    </row>
    <row r="7" spans="1:37" ht="36.75" customHeight="1" x14ac:dyDescent="0.25">
      <c r="A7" s="44"/>
      <c r="B7" s="32">
        <v>3</v>
      </c>
      <c r="C7" s="1" t="s">
        <v>10</v>
      </c>
      <c r="D7" s="33" t="s">
        <v>8</v>
      </c>
      <c r="E7" s="2">
        <v>120</v>
      </c>
      <c r="F7" s="2">
        <v>80</v>
      </c>
      <c r="G7" s="36">
        <f>F7*E7</f>
        <v>9600</v>
      </c>
      <c r="H7" s="31"/>
      <c r="I7" s="24">
        <f>B7</f>
        <v>3</v>
      </c>
      <c r="J7" s="45" t="str">
        <f>C7</f>
        <v xml:space="preserve">Вальщик леса </v>
      </c>
      <c r="K7" s="95"/>
      <c r="L7" s="95"/>
      <c r="M7" s="46" t="str">
        <f>D7</f>
        <v>час</v>
      </c>
      <c r="N7" s="47">
        <f>E7</f>
        <v>120</v>
      </c>
      <c r="O7" s="48"/>
      <c r="P7" s="46">
        <f>F7</f>
        <v>80</v>
      </c>
      <c r="Q7" s="49">
        <f>O7*P7</f>
        <v>0</v>
      </c>
      <c r="R7" s="31"/>
      <c r="S7" s="24">
        <f t="shared" si="0"/>
        <v>3</v>
      </c>
      <c r="T7" s="45" t="s">
        <v>10</v>
      </c>
      <c r="U7" s="95"/>
      <c r="V7" s="95"/>
      <c r="W7" s="46" t="s">
        <v>8</v>
      </c>
      <c r="X7" s="47">
        <f t="shared" si="1"/>
        <v>120</v>
      </c>
      <c r="Y7" s="48"/>
      <c r="Z7" s="46">
        <f t="shared" si="2"/>
        <v>80</v>
      </c>
      <c r="AA7" s="49">
        <f>Y7*Z7</f>
        <v>0</v>
      </c>
      <c r="AB7" s="31"/>
      <c r="AC7" s="31"/>
      <c r="AD7" s="31"/>
      <c r="AE7" s="31"/>
      <c r="AF7" s="31"/>
      <c r="AG7" s="31"/>
      <c r="AH7" s="31"/>
      <c r="AI7" s="31"/>
      <c r="AJ7" s="31"/>
      <c r="AK7" s="31"/>
    </row>
    <row r="8" spans="1:37" ht="36.75" customHeight="1" x14ac:dyDescent="0.25">
      <c r="A8" s="44"/>
      <c r="B8" s="32">
        <v>4</v>
      </c>
      <c r="C8" s="4" t="s">
        <v>11</v>
      </c>
      <c r="D8" s="35" t="s">
        <v>8</v>
      </c>
      <c r="E8" s="3">
        <v>100</v>
      </c>
      <c r="F8" s="3">
        <v>80</v>
      </c>
      <c r="G8" s="36">
        <f>F8*E8</f>
        <v>8000</v>
      </c>
      <c r="H8" s="31"/>
      <c r="I8" s="24">
        <f>B8</f>
        <v>4</v>
      </c>
      <c r="J8" s="45" t="str">
        <f>C8</f>
        <v>Машинист автогидроподъемника (вышки)</v>
      </c>
      <c r="K8" s="95"/>
      <c r="L8" s="95"/>
      <c r="M8" s="46" t="str">
        <f>D8</f>
        <v>час</v>
      </c>
      <c r="N8" s="47">
        <f>E8</f>
        <v>100</v>
      </c>
      <c r="O8" s="48"/>
      <c r="P8" s="46">
        <f>F8</f>
        <v>80</v>
      </c>
      <c r="Q8" s="49">
        <f>O8*P8</f>
        <v>0</v>
      </c>
      <c r="R8" s="31"/>
      <c r="S8" s="24">
        <f t="shared" si="0"/>
        <v>4</v>
      </c>
      <c r="T8" s="45" t="s">
        <v>11</v>
      </c>
      <c r="U8" s="95"/>
      <c r="V8" s="95"/>
      <c r="W8" s="46" t="s">
        <v>8</v>
      </c>
      <c r="X8" s="47">
        <f t="shared" si="1"/>
        <v>100</v>
      </c>
      <c r="Y8" s="48"/>
      <c r="Z8" s="46">
        <f t="shared" si="2"/>
        <v>80</v>
      </c>
      <c r="AA8" s="49">
        <f>Y8*Z8</f>
        <v>0</v>
      </c>
      <c r="AB8" s="31"/>
      <c r="AC8" s="31"/>
      <c r="AD8" s="31"/>
      <c r="AE8" s="31"/>
      <c r="AF8" s="31"/>
      <c r="AG8" s="31"/>
      <c r="AH8" s="31"/>
      <c r="AI8" s="31"/>
      <c r="AJ8" s="31"/>
      <c r="AK8" s="31"/>
    </row>
    <row r="9" spans="1:37" ht="36.75" customHeight="1" x14ac:dyDescent="0.25">
      <c r="A9" s="44"/>
      <c r="B9" s="32">
        <v>5</v>
      </c>
      <c r="C9" s="4" t="s">
        <v>13</v>
      </c>
      <c r="D9" s="35" t="s">
        <v>8</v>
      </c>
      <c r="E9" s="3">
        <v>95</v>
      </c>
      <c r="F9" s="3">
        <v>80</v>
      </c>
      <c r="G9" s="36">
        <f>F9*E9</f>
        <v>7600</v>
      </c>
      <c r="H9" s="31"/>
      <c r="I9" s="24">
        <f>B9</f>
        <v>5</v>
      </c>
      <c r="J9" s="45" t="str">
        <f>C9</f>
        <v>Машинист (оператор) крана манипулятора</v>
      </c>
      <c r="K9" s="95"/>
      <c r="L9" s="95"/>
      <c r="M9" s="46" t="str">
        <f>D9</f>
        <v>час</v>
      </c>
      <c r="N9" s="47">
        <f>E9</f>
        <v>95</v>
      </c>
      <c r="O9" s="48"/>
      <c r="P9" s="46">
        <f>F9</f>
        <v>80</v>
      </c>
      <c r="Q9" s="49">
        <f>O9*P9</f>
        <v>0</v>
      </c>
      <c r="R9" s="31"/>
      <c r="S9" s="24">
        <f t="shared" si="0"/>
        <v>5</v>
      </c>
      <c r="T9" s="45" t="s">
        <v>13</v>
      </c>
      <c r="U9" s="95"/>
      <c r="V9" s="95"/>
      <c r="W9" s="46" t="s">
        <v>8</v>
      </c>
      <c r="X9" s="47">
        <f t="shared" si="1"/>
        <v>95</v>
      </c>
      <c r="Y9" s="48"/>
      <c r="Z9" s="46">
        <f t="shared" si="2"/>
        <v>80</v>
      </c>
      <c r="AA9" s="49">
        <f>Y9*Z9</f>
        <v>0</v>
      </c>
      <c r="AB9" s="31"/>
      <c r="AC9" s="31"/>
      <c r="AD9" s="31"/>
      <c r="AE9" s="31"/>
      <c r="AF9" s="31"/>
      <c r="AG9" s="31"/>
      <c r="AH9" s="31"/>
      <c r="AI9" s="31"/>
      <c r="AJ9" s="31"/>
      <c r="AK9" s="31"/>
    </row>
    <row r="10" spans="1:37" ht="36.75" customHeight="1" x14ac:dyDescent="0.25">
      <c r="A10" s="44"/>
      <c r="B10" s="32">
        <v>6</v>
      </c>
      <c r="C10" s="4" t="s">
        <v>54</v>
      </c>
      <c r="D10" s="35" t="s">
        <v>8</v>
      </c>
      <c r="E10" s="3">
        <v>55</v>
      </c>
      <c r="F10" s="3">
        <v>250</v>
      </c>
      <c r="G10" s="36">
        <f>F10*E10</f>
        <v>13750</v>
      </c>
      <c r="H10" s="31"/>
      <c r="I10" s="24">
        <f>B10</f>
        <v>6</v>
      </c>
      <c r="J10" s="45" t="str">
        <f>C10</f>
        <v>Машинист крана автомобильного</v>
      </c>
      <c r="K10" s="95"/>
      <c r="L10" s="95"/>
      <c r="M10" s="46" t="str">
        <f>D10</f>
        <v>час</v>
      </c>
      <c r="N10" s="47">
        <f>E10</f>
        <v>55</v>
      </c>
      <c r="O10" s="48"/>
      <c r="P10" s="46">
        <f>F10</f>
        <v>250</v>
      </c>
      <c r="Q10" s="49">
        <f>O10*P10</f>
        <v>0</v>
      </c>
      <c r="R10" s="31"/>
      <c r="S10" s="24">
        <f t="shared" si="0"/>
        <v>6</v>
      </c>
      <c r="T10" s="45" t="s">
        <v>54</v>
      </c>
      <c r="U10" s="95"/>
      <c r="V10" s="95"/>
      <c r="W10" s="46" t="s">
        <v>8</v>
      </c>
      <c r="X10" s="47">
        <f t="shared" si="1"/>
        <v>55</v>
      </c>
      <c r="Y10" s="48"/>
      <c r="Z10" s="46">
        <f t="shared" si="2"/>
        <v>250</v>
      </c>
      <c r="AA10" s="49">
        <f>Y10*Z10</f>
        <v>0</v>
      </c>
      <c r="AB10" s="31"/>
      <c r="AC10" s="31"/>
      <c r="AD10" s="31"/>
      <c r="AE10" s="31"/>
      <c r="AF10" s="31"/>
      <c r="AG10" s="31"/>
      <c r="AH10" s="31"/>
      <c r="AI10" s="31"/>
      <c r="AJ10" s="31"/>
      <c r="AK10" s="31"/>
    </row>
    <row r="11" spans="1:37" ht="36.75" customHeight="1" x14ac:dyDescent="0.25">
      <c r="A11" s="44"/>
      <c r="B11" s="32">
        <v>7</v>
      </c>
      <c r="C11" s="4" t="s">
        <v>55</v>
      </c>
      <c r="D11" s="35" t="s">
        <v>8</v>
      </c>
      <c r="E11" s="3">
        <v>65</v>
      </c>
      <c r="F11" s="3">
        <v>192</v>
      </c>
      <c r="G11" s="36">
        <f>F11*E11</f>
        <v>12480</v>
      </c>
      <c r="H11" s="31"/>
      <c r="I11" s="24">
        <f>B11</f>
        <v>7</v>
      </c>
      <c r="J11" s="45" t="str">
        <f>C11</f>
        <v>Машинист автоямобура</v>
      </c>
      <c r="K11" s="95"/>
      <c r="L11" s="95"/>
      <c r="M11" s="46" t="str">
        <f>D11</f>
        <v>час</v>
      </c>
      <c r="N11" s="47">
        <f>E11</f>
        <v>65</v>
      </c>
      <c r="O11" s="48"/>
      <c r="P11" s="46">
        <f>F11</f>
        <v>192</v>
      </c>
      <c r="Q11" s="49">
        <f>O11*P11</f>
        <v>0</v>
      </c>
      <c r="R11" s="31"/>
      <c r="S11" s="24">
        <f t="shared" si="0"/>
        <v>7</v>
      </c>
      <c r="T11" s="45" t="s">
        <v>55</v>
      </c>
      <c r="U11" s="95"/>
      <c r="V11" s="95"/>
      <c r="W11" s="46" t="s">
        <v>8</v>
      </c>
      <c r="X11" s="47">
        <f t="shared" si="1"/>
        <v>65</v>
      </c>
      <c r="Y11" s="48"/>
      <c r="Z11" s="46">
        <f t="shared" si="2"/>
        <v>192</v>
      </c>
      <c r="AA11" s="49">
        <f>Y11*Z11</f>
        <v>0</v>
      </c>
      <c r="AB11" s="31"/>
      <c r="AC11" s="31"/>
      <c r="AD11" s="31"/>
      <c r="AE11" s="31"/>
      <c r="AF11" s="31"/>
      <c r="AG11" s="31"/>
      <c r="AH11" s="31"/>
      <c r="AI11" s="31"/>
      <c r="AJ11" s="31"/>
      <c r="AK11" s="31"/>
    </row>
    <row r="12" spans="1:37" ht="36.75" customHeight="1" x14ac:dyDescent="0.25">
      <c r="A12" s="44"/>
      <c r="B12" s="32">
        <v>8</v>
      </c>
      <c r="C12" s="1" t="s">
        <v>12</v>
      </c>
      <c r="D12" s="33" t="s">
        <v>8</v>
      </c>
      <c r="E12" s="2">
        <v>130</v>
      </c>
      <c r="F12" s="6">
        <v>112</v>
      </c>
      <c r="G12" s="36">
        <f>F12*E12</f>
        <v>14560</v>
      </c>
      <c r="H12" s="31"/>
      <c r="I12" s="24">
        <f>B12</f>
        <v>8</v>
      </c>
      <c r="J12" s="45" t="str">
        <f>C12</f>
        <v>Наладчик указателей, ограничителей, регистраторов подъемных сооружений</v>
      </c>
      <c r="K12" s="95"/>
      <c r="L12" s="95"/>
      <c r="M12" s="46" t="str">
        <f>D12</f>
        <v>час</v>
      </c>
      <c r="N12" s="47">
        <f>E12</f>
        <v>130</v>
      </c>
      <c r="O12" s="48"/>
      <c r="P12" s="46">
        <f>F12</f>
        <v>112</v>
      </c>
      <c r="Q12" s="49">
        <f>O12*P12</f>
        <v>0</v>
      </c>
      <c r="R12" s="31"/>
      <c r="S12" s="24">
        <f t="shared" si="0"/>
        <v>8</v>
      </c>
      <c r="T12" s="45" t="s">
        <v>12</v>
      </c>
      <c r="U12" s="95"/>
      <c r="V12" s="95"/>
      <c r="W12" s="46" t="s">
        <v>8</v>
      </c>
      <c r="X12" s="47">
        <f t="shared" si="1"/>
        <v>130</v>
      </c>
      <c r="Y12" s="48"/>
      <c r="Z12" s="46">
        <f t="shared" si="2"/>
        <v>112</v>
      </c>
      <c r="AA12" s="49">
        <f>Y12*Z12</f>
        <v>0</v>
      </c>
      <c r="AB12" s="31"/>
      <c r="AC12" s="31"/>
      <c r="AD12" s="31"/>
      <c r="AE12" s="31"/>
      <c r="AF12" s="31"/>
      <c r="AG12" s="31"/>
      <c r="AH12" s="31"/>
      <c r="AI12" s="31"/>
      <c r="AJ12" s="31"/>
      <c r="AK12" s="31"/>
    </row>
    <row r="13" spans="1:37" s="56" customFormat="1" ht="36.75" customHeight="1" x14ac:dyDescent="0.25">
      <c r="A13" s="50"/>
      <c r="B13" s="37">
        <v>9</v>
      </c>
      <c r="C13" s="13" t="s">
        <v>14</v>
      </c>
      <c r="D13" s="38" t="s">
        <v>8</v>
      </c>
      <c r="E13" s="15">
        <v>200</v>
      </c>
      <c r="F13" s="14">
        <v>40</v>
      </c>
      <c r="G13" s="39">
        <f>F13*E13</f>
        <v>8000</v>
      </c>
      <c r="H13" s="51"/>
      <c r="I13" s="25">
        <f>B13</f>
        <v>9</v>
      </c>
      <c r="J13" s="52" t="str">
        <f>C13</f>
        <v xml:space="preserve">Слесарь по КИП и А </v>
      </c>
      <c r="K13" s="95"/>
      <c r="L13" s="95"/>
      <c r="M13" s="53" t="str">
        <f>D13</f>
        <v>час</v>
      </c>
      <c r="N13" s="54">
        <f>E13</f>
        <v>200</v>
      </c>
      <c r="O13" s="74"/>
      <c r="P13" s="53">
        <f>F13</f>
        <v>40</v>
      </c>
      <c r="Q13" s="55">
        <f>O13*P13</f>
        <v>0</v>
      </c>
      <c r="R13" s="51"/>
      <c r="S13" s="25">
        <f t="shared" si="0"/>
        <v>9</v>
      </c>
      <c r="T13" s="52" t="s">
        <v>14</v>
      </c>
      <c r="U13" s="95"/>
      <c r="V13" s="95"/>
      <c r="W13" s="53" t="s">
        <v>8</v>
      </c>
      <c r="X13" s="54">
        <f t="shared" si="1"/>
        <v>200</v>
      </c>
      <c r="Y13" s="74"/>
      <c r="Z13" s="53">
        <f t="shared" si="2"/>
        <v>40</v>
      </c>
      <c r="AA13" s="55">
        <f>Y13*Z13</f>
        <v>0</v>
      </c>
      <c r="AB13" s="51"/>
      <c r="AC13" s="51"/>
      <c r="AD13" s="51"/>
      <c r="AE13" s="51"/>
      <c r="AF13" s="51"/>
      <c r="AG13" s="51"/>
      <c r="AH13" s="51"/>
      <c r="AI13" s="51"/>
      <c r="AJ13" s="51"/>
      <c r="AK13" s="51"/>
    </row>
    <row r="14" spans="1:37" ht="36.75" customHeight="1" x14ac:dyDescent="0.25">
      <c r="A14" s="44"/>
      <c r="B14" s="32">
        <v>10</v>
      </c>
      <c r="C14" s="4" t="s">
        <v>15</v>
      </c>
      <c r="D14" s="35" t="s">
        <v>8</v>
      </c>
      <c r="E14" s="3">
        <v>200</v>
      </c>
      <c r="F14" s="3">
        <v>40</v>
      </c>
      <c r="G14" s="34">
        <f>F14*E14</f>
        <v>8000</v>
      </c>
      <c r="H14" s="31"/>
      <c r="I14" s="24">
        <f>B14</f>
        <v>10</v>
      </c>
      <c r="J14" s="45" t="str">
        <f>C14</f>
        <v xml:space="preserve">Электромонтер по эксплуатации электросчетчиков </v>
      </c>
      <c r="K14" s="95"/>
      <c r="L14" s="95"/>
      <c r="M14" s="46" t="str">
        <f>D14</f>
        <v>час</v>
      </c>
      <c r="N14" s="47">
        <f>E14</f>
        <v>200</v>
      </c>
      <c r="O14" s="48"/>
      <c r="P14" s="46">
        <f>F14</f>
        <v>40</v>
      </c>
      <c r="Q14" s="49">
        <f>O14*P14</f>
        <v>0</v>
      </c>
      <c r="R14" s="31"/>
      <c r="S14" s="24">
        <f t="shared" si="0"/>
        <v>10</v>
      </c>
      <c r="T14" s="45" t="s">
        <v>15</v>
      </c>
      <c r="U14" s="95"/>
      <c r="V14" s="95"/>
      <c r="W14" s="46" t="s">
        <v>8</v>
      </c>
      <c r="X14" s="47">
        <f t="shared" si="1"/>
        <v>200</v>
      </c>
      <c r="Y14" s="48"/>
      <c r="Z14" s="46">
        <f t="shared" si="2"/>
        <v>40</v>
      </c>
      <c r="AA14" s="49">
        <f>Y14*Z14</f>
        <v>0</v>
      </c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ht="36.75" customHeight="1" x14ac:dyDescent="0.25">
      <c r="A15" s="44"/>
      <c r="B15" s="32">
        <v>11</v>
      </c>
      <c r="C15" s="5" t="s">
        <v>16</v>
      </c>
      <c r="D15" s="40" t="s">
        <v>8</v>
      </c>
      <c r="E15" s="6">
        <v>200</v>
      </c>
      <c r="F15" s="6">
        <v>80</v>
      </c>
      <c r="G15" s="34">
        <f>F15*E15</f>
        <v>16000</v>
      </c>
      <c r="H15" s="31"/>
      <c r="I15" s="24">
        <f>B15</f>
        <v>11</v>
      </c>
      <c r="J15" s="45" t="str">
        <f>C15</f>
        <v xml:space="preserve">Электрослесарь по ремонту оборудования распредустройств </v>
      </c>
      <c r="K15" s="95"/>
      <c r="L15" s="95"/>
      <c r="M15" s="46" t="str">
        <f>D15</f>
        <v>час</v>
      </c>
      <c r="N15" s="47">
        <f>E15</f>
        <v>200</v>
      </c>
      <c r="O15" s="48"/>
      <c r="P15" s="46">
        <f>F15</f>
        <v>80</v>
      </c>
      <c r="Q15" s="49">
        <f>O15*P15</f>
        <v>0</v>
      </c>
      <c r="R15" s="31"/>
      <c r="S15" s="24">
        <f t="shared" si="0"/>
        <v>11</v>
      </c>
      <c r="T15" s="45" t="s">
        <v>16</v>
      </c>
      <c r="U15" s="95"/>
      <c r="V15" s="95"/>
      <c r="W15" s="46" t="s">
        <v>8</v>
      </c>
      <c r="X15" s="47">
        <f t="shared" si="1"/>
        <v>200</v>
      </c>
      <c r="Y15" s="48"/>
      <c r="Z15" s="46">
        <f t="shared" si="2"/>
        <v>80</v>
      </c>
      <c r="AA15" s="49">
        <f>Y15*Z15</f>
        <v>0</v>
      </c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ht="36.75" customHeight="1" x14ac:dyDescent="0.25">
      <c r="A16" s="44"/>
      <c r="B16" s="32">
        <v>12</v>
      </c>
      <c r="C16" s="1" t="s">
        <v>17</v>
      </c>
      <c r="D16" s="33" t="s">
        <v>8</v>
      </c>
      <c r="E16" s="2">
        <v>200</v>
      </c>
      <c r="F16" s="6">
        <v>80</v>
      </c>
      <c r="G16" s="34">
        <f>F16*E16</f>
        <v>16000</v>
      </c>
      <c r="H16" s="31"/>
      <c r="I16" s="24">
        <f>B16</f>
        <v>12</v>
      </c>
      <c r="J16" s="45" t="str">
        <f>C16</f>
        <v xml:space="preserve">Электромонтер оперативно-выездной бригады </v>
      </c>
      <c r="K16" s="95"/>
      <c r="L16" s="95"/>
      <c r="M16" s="46" t="str">
        <f>D16</f>
        <v>час</v>
      </c>
      <c r="N16" s="47">
        <f>E16</f>
        <v>200</v>
      </c>
      <c r="O16" s="48"/>
      <c r="P16" s="46">
        <f>F16</f>
        <v>80</v>
      </c>
      <c r="Q16" s="49">
        <f>O16*P16</f>
        <v>0</v>
      </c>
      <c r="R16" s="31"/>
      <c r="S16" s="24">
        <f t="shared" si="0"/>
        <v>12</v>
      </c>
      <c r="T16" s="45" t="s">
        <v>17</v>
      </c>
      <c r="U16" s="95"/>
      <c r="V16" s="95"/>
      <c r="W16" s="46" t="s">
        <v>8</v>
      </c>
      <c r="X16" s="47">
        <f t="shared" si="1"/>
        <v>200</v>
      </c>
      <c r="Y16" s="48"/>
      <c r="Z16" s="46">
        <f t="shared" si="2"/>
        <v>80</v>
      </c>
      <c r="AA16" s="49">
        <f>Y16*Z16</f>
        <v>0</v>
      </c>
      <c r="AB16" s="31"/>
      <c r="AC16" s="31"/>
      <c r="AD16" s="31"/>
      <c r="AE16" s="31"/>
      <c r="AF16" s="31"/>
      <c r="AG16" s="31"/>
      <c r="AH16" s="31"/>
      <c r="AI16" s="31"/>
      <c r="AJ16" s="31"/>
      <c r="AK16" s="31"/>
    </row>
    <row r="17" spans="1:37" ht="36.75" customHeight="1" x14ac:dyDescent="0.25">
      <c r="A17" s="44"/>
      <c r="B17" s="32">
        <v>13</v>
      </c>
      <c r="C17" s="4" t="s">
        <v>18</v>
      </c>
      <c r="D17" s="35" t="s">
        <v>8</v>
      </c>
      <c r="E17" s="3">
        <v>200</v>
      </c>
      <c r="F17" s="3">
        <v>80</v>
      </c>
      <c r="G17" s="34">
        <f>F17*E17</f>
        <v>16000</v>
      </c>
      <c r="H17" s="31"/>
      <c r="I17" s="24">
        <f>B17</f>
        <v>13</v>
      </c>
      <c r="J17" s="45" t="str">
        <f>C17</f>
        <v xml:space="preserve">Электромонтер диспетчерского оборудования и телеавтоматики </v>
      </c>
      <c r="K17" s="95"/>
      <c r="L17" s="95"/>
      <c r="M17" s="46" t="str">
        <f>D17</f>
        <v>час</v>
      </c>
      <c r="N17" s="47">
        <f>E17</f>
        <v>200</v>
      </c>
      <c r="O17" s="48"/>
      <c r="P17" s="46">
        <f>F17</f>
        <v>80</v>
      </c>
      <c r="Q17" s="49">
        <f>O17*P17</f>
        <v>0</v>
      </c>
      <c r="R17" s="31"/>
      <c r="S17" s="24">
        <f t="shared" si="0"/>
        <v>13</v>
      </c>
      <c r="T17" s="45" t="s">
        <v>18</v>
      </c>
      <c r="U17" s="95"/>
      <c r="V17" s="95"/>
      <c r="W17" s="46" t="s">
        <v>8</v>
      </c>
      <c r="X17" s="47">
        <f t="shared" si="1"/>
        <v>200</v>
      </c>
      <c r="Y17" s="48"/>
      <c r="Z17" s="46">
        <f t="shared" si="2"/>
        <v>80</v>
      </c>
      <c r="AA17" s="49">
        <f>Y17*Z17</f>
        <v>0</v>
      </c>
      <c r="AB17" s="31"/>
      <c r="AC17" s="31"/>
      <c r="AD17" s="31"/>
      <c r="AE17" s="31"/>
      <c r="AF17" s="31"/>
      <c r="AG17" s="31"/>
      <c r="AH17" s="31"/>
      <c r="AI17" s="31"/>
      <c r="AJ17" s="31"/>
      <c r="AK17" s="31"/>
    </row>
    <row r="18" spans="1:37" ht="36.75" customHeight="1" x14ac:dyDescent="0.25">
      <c r="A18" s="44"/>
      <c r="B18" s="32">
        <v>14</v>
      </c>
      <c r="C18" s="1" t="s">
        <v>19</v>
      </c>
      <c r="D18" s="33" t="s">
        <v>8</v>
      </c>
      <c r="E18" s="2">
        <v>200</v>
      </c>
      <c r="F18" s="2">
        <v>80</v>
      </c>
      <c r="G18" s="34">
        <f>F18*E18</f>
        <v>16000</v>
      </c>
      <c r="H18" s="31"/>
      <c r="I18" s="24">
        <f>B18</f>
        <v>14</v>
      </c>
      <c r="J18" s="45" t="str">
        <f>C18</f>
        <v xml:space="preserve">Электромонтер по обслуживанию электроустановок </v>
      </c>
      <c r="K18" s="95"/>
      <c r="L18" s="95"/>
      <c r="M18" s="46" t="str">
        <f>D18</f>
        <v>час</v>
      </c>
      <c r="N18" s="47">
        <f>E18</f>
        <v>200</v>
      </c>
      <c r="O18" s="48"/>
      <c r="P18" s="46">
        <f>F18</f>
        <v>80</v>
      </c>
      <c r="Q18" s="49">
        <f>O18*P18</f>
        <v>0</v>
      </c>
      <c r="R18" s="31"/>
      <c r="S18" s="24">
        <f t="shared" si="0"/>
        <v>14</v>
      </c>
      <c r="T18" s="45" t="s">
        <v>19</v>
      </c>
      <c r="U18" s="95"/>
      <c r="V18" s="95"/>
      <c r="W18" s="46" t="s">
        <v>8</v>
      </c>
      <c r="X18" s="47">
        <f t="shared" si="1"/>
        <v>200</v>
      </c>
      <c r="Y18" s="48"/>
      <c r="Z18" s="46">
        <f t="shared" si="2"/>
        <v>80</v>
      </c>
      <c r="AA18" s="49">
        <f>Y18*Z18</f>
        <v>0</v>
      </c>
      <c r="AB18" s="31"/>
      <c r="AC18" s="31"/>
      <c r="AD18" s="31"/>
      <c r="AE18" s="31"/>
      <c r="AF18" s="31"/>
      <c r="AG18" s="31"/>
      <c r="AH18" s="31"/>
      <c r="AI18" s="31"/>
      <c r="AJ18" s="31"/>
      <c r="AK18" s="31"/>
    </row>
    <row r="19" spans="1:37" ht="48.75" customHeight="1" x14ac:dyDescent="0.25">
      <c r="A19" s="44"/>
      <c r="B19" s="32">
        <v>15</v>
      </c>
      <c r="C19" s="4" t="s">
        <v>20</v>
      </c>
      <c r="D19" s="35" t="s">
        <v>8</v>
      </c>
      <c r="E19" s="3">
        <v>200</v>
      </c>
      <c r="F19" s="3">
        <v>56</v>
      </c>
      <c r="G19" s="34">
        <f>F19*E19</f>
        <v>11200</v>
      </c>
      <c r="H19" s="31"/>
      <c r="I19" s="24">
        <f>B19</f>
        <v>15</v>
      </c>
      <c r="J19" s="45" t="str">
        <f>C19</f>
        <v xml:space="preserve">Электромонтер по оперативным переключениям в распределительных сетях </v>
      </c>
      <c r="K19" s="95"/>
      <c r="L19" s="95"/>
      <c r="M19" s="46" t="str">
        <f>D19</f>
        <v>час</v>
      </c>
      <c r="N19" s="47">
        <f>E19</f>
        <v>200</v>
      </c>
      <c r="O19" s="48"/>
      <c r="P19" s="46">
        <f>F19</f>
        <v>56</v>
      </c>
      <c r="Q19" s="49">
        <f>O19*P19</f>
        <v>0</v>
      </c>
      <c r="R19" s="31"/>
      <c r="S19" s="24">
        <f t="shared" si="0"/>
        <v>15</v>
      </c>
      <c r="T19" s="45" t="s">
        <v>20</v>
      </c>
      <c r="U19" s="95"/>
      <c r="V19" s="95"/>
      <c r="W19" s="46" t="s">
        <v>8</v>
      </c>
      <c r="X19" s="47">
        <f t="shared" si="1"/>
        <v>200</v>
      </c>
      <c r="Y19" s="48"/>
      <c r="Z19" s="46">
        <f t="shared" si="2"/>
        <v>56</v>
      </c>
      <c r="AA19" s="49">
        <f>Y19*Z19</f>
        <v>0</v>
      </c>
      <c r="AB19" s="31"/>
      <c r="AC19" s="31"/>
      <c r="AD19" s="31"/>
      <c r="AE19" s="31"/>
      <c r="AF19" s="31"/>
      <c r="AG19" s="31"/>
      <c r="AH19" s="31"/>
      <c r="AI19" s="31"/>
      <c r="AJ19" s="31"/>
      <c r="AK19" s="31"/>
    </row>
    <row r="20" spans="1:37" ht="48.75" customHeight="1" x14ac:dyDescent="0.25">
      <c r="A20" s="44"/>
      <c r="B20" s="32">
        <v>16</v>
      </c>
      <c r="C20" s="1" t="s">
        <v>56</v>
      </c>
      <c r="D20" s="33" t="s">
        <v>8</v>
      </c>
      <c r="E20" s="2">
        <v>200</v>
      </c>
      <c r="F20" s="2">
        <v>40</v>
      </c>
      <c r="G20" s="34">
        <f>F20*E20</f>
        <v>8000</v>
      </c>
      <c r="H20" s="31"/>
      <c r="I20" s="24">
        <f>B20</f>
        <v>16</v>
      </c>
      <c r="J20" s="45" t="str">
        <f>C20</f>
        <v>Электромонтер по обслуживанию устройств релейной защиты и автоматики</v>
      </c>
      <c r="K20" s="95"/>
      <c r="L20" s="95"/>
      <c r="M20" s="46" t="str">
        <f>D20</f>
        <v>час</v>
      </c>
      <c r="N20" s="47">
        <f>E20</f>
        <v>200</v>
      </c>
      <c r="O20" s="48"/>
      <c r="P20" s="46">
        <f>F20</f>
        <v>40</v>
      </c>
      <c r="Q20" s="49">
        <f>O20*P20</f>
        <v>0</v>
      </c>
      <c r="R20" s="31"/>
      <c r="S20" s="24">
        <f t="shared" si="0"/>
        <v>16</v>
      </c>
      <c r="T20" s="45" t="s">
        <v>56</v>
      </c>
      <c r="U20" s="95"/>
      <c r="V20" s="95"/>
      <c r="W20" s="46" t="s">
        <v>8</v>
      </c>
      <c r="X20" s="47">
        <f t="shared" si="1"/>
        <v>200</v>
      </c>
      <c r="Y20" s="48"/>
      <c r="Z20" s="46">
        <f t="shared" si="2"/>
        <v>40</v>
      </c>
      <c r="AA20" s="49">
        <f>Y20*Z20</f>
        <v>0</v>
      </c>
      <c r="AB20" s="31"/>
      <c r="AC20" s="31"/>
      <c r="AD20" s="31"/>
      <c r="AE20" s="31"/>
      <c r="AF20" s="31"/>
      <c r="AG20" s="31"/>
      <c r="AH20" s="31"/>
      <c r="AI20" s="31"/>
      <c r="AJ20" s="31"/>
      <c r="AK20" s="31"/>
    </row>
    <row r="21" spans="1:37" ht="37.5" customHeight="1" x14ac:dyDescent="0.25">
      <c r="A21" s="44"/>
      <c r="B21" s="32">
        <v>17</v>
      </c>
      <c r="C21" s="4" t="s">
        <v>21</v>
      </c>
      <c r="D21" s="35" t="s">
        <v>8</v>
      </c>
      <c r="E21" s="3">
        <v>200</v>
      </c>
      <c r="F21" s="3">
        <v>80</v>
      </c>
      <c r="G21" s="34">
        <f>F21*E21</f>
        <v>16000</v>
      </c>
      <c r="H21" s="31"/>
      <c r="I21" s="24">
        <f>B21</f>
        <v>17</v>
      </c>
      <c r="J21" s="45" t="str">
        <f>C21</f>
        <v xml:space="preserve">Электромонтер по ремонту воздушных линий электропередачи </v>
      </c>
      <c r="K21" s="95"/>
      <c r="L21" s="95"/>
      <c r="M21" s="46" t="str">
        <f>D21</f>
        <v>час</v>
      </c>
      <c r="N21" s="47">
        <f>E21</f>
        <v>200</v>
      </c>
      <c r="O21" s="48"/>
      <c r="P21" s="46">
        <f>F21</f>
        <v>80</v>
      </c>
      <c r="Q21" s="49">
        <f>O21*P21</f>
        <v>0</v>
      </c>
      <c r="R21" s="31"/>
      <c r="S21" s="24">
        <f t="shared" si="0"/>
        <v>17</v>
      </c>
      <c r="T21" s="45" t="s">
        <v>21</v>
      </c>
      <c r="U21" s="95"/>
      <c r="V21" s="95"/>
      <c r="W21" s="46" t="s">
        <v>8</v>
      </c>
      <c r="X21" s="47">
        <f t="shared" si="1"/>
        <v>200</v>
      </c>
      <c r="Y21" s="48"/>
      <c r="Z21" s="46">
        <f t="shared" si="2"/>
        <v>80</v>
      </c>
      <c r="AA21" s="49">
        <f>Y21*Z21</f>
        <v>0</v>
      </c>
      <c r="AB21" s="31"/>
      <c r="AC21" s="31"/>
      <c r="AD21" s="31"/>
      <c r="AE21" s="31"/>
      <c r="AF21" s="31"/>
      <c r="AG21" s="31"/>
      <c r="AH21" s="31"/>
      <c r="AI21" s="31"/>
      <c r="AJ21" s="31"/>
      <c r="AK21" s="31"/>
    </row>
    <row r="22" spans="1:37" ht="37.5" customHeight="1" x14ac:dyDescent="0.25">
      <c r="A22" s="44"/>
      <c r="B22" s="32">
        <v>18</v>
      </c>
      <c r="C22" s="1" t="s">
        <v>22</v>
      </c>
      <c r="D22" s="33" t="s">
        <v>8</v>
      </c>
      <c r="E22" s="2">
        <v>200</v>
      </c>
      <c r="F22" s="2">
        <v>80</v>
      </c>
      <c r="G22" s="34">
        <f>F22*E22</f>
        <v>16000</v>
      </c>
      <c r="H22" s="31"/>
      <c r="I22" s="24">
        <f>B22</f>
        <v>18</v>
      </c>
      <c r="J22" s="45" t="str">
        <f>C22</f>
        <v xml:space="preserve">Электромонтер по эксплуатации распределительных сетей </v>
      </c>
      <c r="K22" s="95"/>
      <c r="L22" s="95"/>
      <c r="M22" s="46" t="str">
        <f>D22</f>
        <v>час</v>
      </c>
      <c r="N22" s="47">
        <f>E22</f>
        <v>200</v>
      </c>
      <c r="O22" s="48"/>
      <c r="P22" s="46">
        <f>F22</f>
        <v>80</v>
      </c>
      <c r="Q22" s="49">
        <f>O22*P22</f>
        <v>0</v>
      </c>
      <c r="R22" s="31"/>
      <c r="S22" s="24">
        <f t="shared" si="0"/>
        <v>18</v>
      </c>
      <c r="T22" s="45" t="s">
        <v>22</v>
      </c>
      <c r="U22" s="95"/>
      <c r="V22" s="95"/>
      <c r="W22" s="46" t="s">
        <v>8</v>
      </c>
      <c r="X22" s="47">
        <f t="shared" si="1"/>
        <v>200</v>
      </c>
      <c r="Y22" s="48"/>
      <c r="Z22" s="46">
        <f t="shared" si="2"/>
        <v>80</v>
      </c>
      <c r="AA22" s="49">
        <f>Y22*Z22</f>
        <v>0</v>
      </c>
      <c r="AB22" s="31"/>
      <c r="AC22" s="31"/>
      <c r="AD22" s="31"/>
      <c r="AE22" s="31"/>
      <c r="AF22" s="31"/>
      <c r="AG22" s="31"/>
      <c r="AH22" s="31"/>
      <c r="AI22" s="31"/>
      <c r="AJ22" s="31"/>
      <c r="AK22" s="31"/>
    </row>
    <row r="23" spans="1:37" ht="37.5" customHeight="1" x14ac:dyDescent="0.25">
      <c r="A23" s="44"/>
      <c r="B23" s="32">
        <v>19</v>
      </c>
      <c r="C23" s="4" t="s">
        <v>23</v>
      </c>
      <c r="D23" s="35" t="s">
        <v>8</v>
      </c>
      <c r="E23" s="3">
        <v>200</v>
      </c>
      <c r="F23" s="3">
        <v>40</v>
      </c>
      <c r="G23" s="34">
        <f>F23*E23</f>
        <v>8000</v>
      </c>
      <c r="H23" s="31"/>
      <c r="I23" s="24">
        <f>B23</f>
        <v>19</v>
      </c>
      <c r="J23" s="45" t="str">
        <f>C23</f>
        <v xml:space="preserve">Электромонтер по испытаниям и измерениям </v>
      </c>
      <c r="K23" s="95"/>
      <c r="L23" s="95"/>
      <c r="M23" s="46" t="str">
        <f>D23</f>
        <v>час</v>
      </c>
      <c r="N23" s="47">
        <f>E23</f>
        <v>200</v>
      </c>
      <c r="O23" s="48"/>
      <c r="P23" s="46">
        <f>F23</f>
        <v>40</v>
      </c>
      <c r="Q23" s="49">
        <f>O23*P23</f>
        <v>0</v>
      </c>
      <c r="R23" s="31"/>
      <c r="S23" s="24">
        <f t="shared" si="0"/>
        <v>19</v>
      </c>
      <c r="T23" s="45" t="s">
        <v>23</v>
      </c>
      <c r="U23" s="95"/>
      <c r="V23" s="95"/>
      <c r="W23" s="46" t="s">
        <v>8</v>
      </c>
      <c r="X23" s="47">
        <f t="shared" si="1"/>
        <v>200</v>
      </c>
      <c r="Y23" s="48"/>
      <c r="Z23" s="46">
        <f t="shared" si="2"/>
        <v>40</v>
      </c>
      <c r="AA23" s="49">
        <f>Y23*Z23</f>
        <v>0</v>
      </c>
      <c r="AB23" s="31"/>
      <c r="AC23" s="31"/>
      <c r="AD23" s="31"/>
      <c r="AE23" s="31"/>
      <c r="AF23" s="31"/>
      <c r="AG23" s="31"/>
      <c r="AH23" s="31"/>
      <c r="AI23" s="31"/>
      <c r="AJ23" s="31"/>
      <c r="AK23" s="31"/>
    </row>
    <row r="24" spans="1:37" ht="37.5" customHeight="1" x14ac:dyDescent="0.25">
      <c r="A24" s="44"/>
      <c r="B24" s="32">
        <v>20</v>
      </c>
      <c r="C24" s="4" t="s">
        <v>24</v>
      </c>
      <c r="D24" s="35" t="s">
        <v>8</v>
      </c>
      <c r="E24" s="3">
        <v>200</v>
      </c>
      <c r="F24" s="6">
        <v>80</v>
      </c>
      <c r="G24" s="34">
        <f>F24*E24</f>
        <v>16000</v>
      </c>
      <c r="H24" s="31"/>
      <c r="I24" s="24">
        <f>B24</f>
        <v>20</v>
      </c>
      <c r="J24" s="45" t="str">
        <f>C24</f>
        <v xml:space="preserve">Электромонтер по обслуживанию подстанций </v>
      </c>
      <c r="K24" s="95"/>
      <c r="L24" s="95"/>
      <c r="M24" s="46" t="str">
        <f>D24</f>
        <v>час</v>
      </c>
      <c r="N24" s="47">
        <f>E24</f>
        <v>200</v>
      </c>
      <c r="O24" s="48"/>
      <c r="P24" s="46">
        <f>F24</f>
        <v>80</v>
      </c>
      <c r="Q24" s="49">
        <f>O24*P24</f>
        <v>0</v>
      </c>
      <c r="R24" s="31"/>
      <c r="S24" s="24">
        <f t="shared" si="0"/>
        <v>20</v>
      </c>
      <c r="T24" s="45" t="s">
        <v>24</v>
      </c>
      <c r="U24" s="95"/>
      <c r="V24" s="95"/>
      <c r="W24" s="46" t="s">
        <v>8</v>
      </c>
      <c r="X24" s="47">
        <f t="shared" si="1"/>
        <v>200</v>
      </c>
      <c r="Y24" s="48"/>
      <c r="Z24" s="46">
        <f t="shared" si="2"/>
        <v>80</v>
      </c>
      <c r="AA24" s="49">
        <f>Y24*Z24</f>
        <v>0</v>
      </c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ht="37.5" customHeight="1" x14ac:dyDescent="0.25">
      <c r="A25" s="44"/>
      <c r="B25" s="32">
        <v>21</v>
      </c>
      <c r="C25" s="4" t="s">
        <v>57</v>
      </c>
      <c r="D25" s="35" t="s">
        <v>8</v>
      </c>
      <c r="E25" s="3">
        <v>200</v>
      </c>
      <c r="F25" s="3">
        <v>40</v>
      </c>
      <c r="G25" s="34">
        <f>F25*E25</f>
        <v>8000</v>
      </c>
      <c r="H25" s="31"/>
      <c r="I25" s="24">
        <f>B25</f>
        <v>21</v>
      </c>
      <c r="J25" s="45" t="str">
        <f>C25</f>
        <v>Операто ИСУЭ (интеллектуальные системы учета электроэнергии)</v>
      </c>
      <c r="K25" s="95"/>
      <c r="L25" s="95"/>
      <c r="M25" s="46" t="str">
        <f>D25</f>
        <v>час</v>
      </c>
      <c r="N25" s="47">
        <f>E25</f>
        <v>200</v>
      </c>
      <c r="O25" s="48"/>
      <c r="P25" s="46">
        <f>F25</f>
        <v>40</v>
      </c>
      <c r="Q25" s="49">
        <f>O25*P25</f>
        <v>0</v>
      </c>
      <c r="R25" s="31"/>
      <c r="S25" s="24">
        <f t="shared" si="0"/>
        <v>21</v>
      </c>
      <c r="T25" s="45" t="s">
        <v>57</v>
      </c>
      <c r="U25" s="95"/>
      <c r="V25" s="95"/>
      <c r="W25" s="46" t="s">
        <v>8</v>
      </c>
      <c r="X25" s="47">
        <f t="shared" si="1"/>
        <v>200</v>
      </c>
      <c r="Y25" s="48"/>
      <c r="Z25" s="46">
        <f t="shared" si="2"/>
        <v>40</v>
      </c>
      <c r="AA25" s="49">
        <f>Y25*Z25</f>
        <v>0</v>
      </c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ht="37.5" customHeight="1" x14ac:dyDescent="0.25">
      <c r="A26" s="44"/>
      <c r="B26" s="41">
        <v>22</v>
      </c>
      <c r="C26" s="5" t="s">
        <v>40</v>
      </c>
      <c r="D26" s="33" t="s">
        <v>8</v>
      </c>
      <c r="E26" s="2">
        <v>200</v>
      </c>
      <c r="F26" s="6">
        <v>40</v>
      </c>
      <c r="G26" s="34">
        <f>F26*E26</f>
        <v>8000</v>
      </c>
      <c r="H26" s="31"/>
      <c r="I26" s="24">
        <f>B26</f>
        <v>22</v>
      </c>
      <c r="J26" s="45" t="str">
        <f>C26</f>
        <v xml:space="preserve">Агент по сбыту энергии (контролер энергосбыта) </v>
      </c>
      <c r="K26" s="95"/>
      <c r="L26" s="95"/>
      <c r="M26" s="46" t="str">
        <f>D26</f>
        <v>час</v>
      </c>
      <c r="N26" s="47">
        <f>E26</f>
        <v>200</v>
      </c>
      <c r="O26" s="48"/>
      <c r="P26" s="46">
        <f>F26</f>
        <v>40</v>
      </c>
      <c r="Q26" s="49">
        <f>O26*P26</f>
        <v>0</v>
      </c>
      <c r="R26" s="31"/>
      <c r="S26" s="24">
        <f t="shared" si="0"/>
        <v>22</v>
      </c>
      <c r="T26" s="45" t="s">
        <v>40</v>
      </c>
      <c r="U26" s="95"/>
      <c r="V26" s="95"/>
      <c r="W26" s="46" t="s">
        <v>8</v>
      </c>
      <c r="X26" s="47">
        <f t="shared" si="1"/>
        <v>200</v>
      </c>
      <c r="Y26" s="48"/>
      <c r="Z26" s="46">
        <f t="shared" si="2"/>
        <v>40</v>
      </c>
      <c r="AA26" s="49">
        <f>Y26*Z26</f>
        <v>0</v>
      </c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ht="67.5" customHeight="1" x14ac:dyDescent="0.25">
      <c r="A27" s="44"/>
      <c r="B27" s="32">
        <v>23</v>
      </c>
      <c r="C27" s="4" t="s">
        <v>58</v>
      </c>
      <c r="D27" s="35" t="s">
        <v>8</v>
      </c>
      <c r="E27" s="3">
        <v>200</v>
      </c>
      <c r="F27" s="6">
        <v>40</v>
      </c>
      <c r="G27" s="34">
        <f>F27*E27</f>
        <v>8000</v>
      </c>
      <c r="H27" s="31"/>
      <c r="I27" s="24">
        <f>B27</f>
        <v>23</v>
      </c>
      <c r="J27" s="45" t="str">
        <f>C27</f>
        <v xml:space="preserve">Электрослесарь по обслуживанию элегазавого оборудования высокого напряжения в распределительных устройствах </v>
      </c>
      <c r="K27" s="95"/>
      <c r="L27" s="95"/>
      <c r="M27" s="46" t="str">
        <f>D27</f>
        <v>час</v>
      </c>
      <c r="N27" s="47">
        <f>E27</f>
        <v>200</v>
      </c>
      <c r="O27" s="48"/>
      <c r="P27" s="46">
        <f>F27</f>
        <v>40</v>
      </c>
      <c r="Q27" s="49">
        <f>O27*P27</f>
        <v>0</v>
      </c>
      <c r="R27" s="31"/>
      <c r="S27" s="24">
        <f t="shared" si="0"/>
        <v>23</v>
      </c>
      <c r="T27" s="45" t="s">
        <v>58</v>
      </c>
      <c r="U27" s="95"/>
      <c r="V27" s="95"/>
      <c r="W27" s="46" t="s">
        <v>8</v>
      </c>
      <c r="X27" s="47">
        <f t="shared" si="1"/>
        <v>200</v>
      </c>
      <c r="Y27" s="48"/>
      <c r="Z27" s="46">
        <f t="shared" si="2"/>
        <v>40</v>
      </c>
      <c r="AA27" s="49">
        <f>Y27*Z27</f>
        <v>0</v>
      </c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ht="48" customHeight="1" x14ac:dyDescent="0.25">
      <c r="A28" s="44"/>
      <c r="B28" s="41">
        <v>24</v>
      </c>
      <c r="C28" s="7" t="s">
        <v>25</v>
      </c>
      <c r="D28" s="40" t="s">
        <v>8</v>
      </c>
      <c r="E28" s="6">
        <v>125</v>
      </c>
      <c r="F28" s="6">
        <v>40</v>
      </c>
      <c r="G28" s="34">
        <f>F28*E28</f>
        <v>5000</v>
      </c>
      <c r="H28" s="31"/>
      <c r="I28" s="24">
        <f>B28</f>
        <v>24</v>
      </c>
      <c r="J28" s="45" t="str">
        <f>C28</f>
        <v xml:space="preserve">Безопасные методы и приемы выполнения работ на высоте для работников 1,2,3 группы </v>
      </c>
      <c r="K28" s="95"/>
      <c r="L28" s="95"/>
      <c r="M28" s="46" t="str">
        <f>D28</f>
        <v>час</v>
      </c>
      <c r="N28" s="47">
        <f>E28</f>
        <v>125</v>
      </c>
      <c r="O28" s="48"/>
      <c r="P28" s="46">
        <f>F28</f>
        <v>40</v>
      </c>
      <c r="Q28" s="49">
        <f>O28*P28</f>
        <v>0</v>
      </c>
      <c r="R28" s="31"/>
      <c r="S28" s="24">
        <f t="shared" si="0"/>
        <v>24</v>
      </c>
      <c r="T28" s="45" t="s">
        <v>25</v>
      </c>
      <c r="U28" s="95"/>
      <c r="V28" s="95"/>
      <c r="W28" s="46" t="s">
        <v>8</v>
      </c>
      <c r="X28" s="47">
        <f t="shared" si="1"/>
        <v>125</v>
      </c>
      <c r="Y28" s="48"/>
      <c r="Z28" s="46">
        <f t="shared" si="2"/>
        <v>40</v>
      </c>
      <c r="AA28" s="49">
        <f>Y28*Z28</f>
        <v>0</v>
      </c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ht="33.75" customHeight="1" x14ac:dyDescent="0.25">
      <c r="A29" s="44"/>
      <c r="B29" s="41">
        <v>25</v>
      </c>
      <c r="C29" s="8" t="s">
        <v>26</v>
      </c>
      <c r="D29" s="33" t="s">
        <v>8</v>
      </c>
      <c r="E29" s="2">
        <v>200</v>
      </c>
      <c r="F29" s="2">
        <v>40</v>
      </c>
      <c r="G29" s="34">
        <f>F29*E29</f>
        <v>8000</v>
      </c>
      <c r="H29" s="31"/>
      <c r="I29" s="24">
        <f>B29</f>
        <v>25</v>
      </c>
      <c r="J29" s="45" t="str">
        <f>C29</f>
        <v xml:space="preserve">Инструктор-реаниматор по оказанию первой помощи пострадавшим </v>
      </c>
      <c r="K29" s="95"/>
      <c r="L29" s="95"/>
      <c r="M29" s="46" t="str">
        <f>D29</f>
        <v>час</v>
      </c>
      <c r="N29" s="47">
        <f>E29</f>
        <v>200</v>
      </c>
      <c r="O29" s="48"/>
      <c r="P29" s="46">
        <f>F29</f>
        <v>40</v>
      </c>
      <c r="Q29" s="49">
        <f>O29*P29</f>
        <v>0</v>
      </c>
      <c r="R29" s="31"/>
      <c r="S29" s="24">
        <f t="shared" si="0"/>
        <v>25</v>
      </c>
      <c r="T29" s="45" t="s">
        <v>26</v>
      </c>
      <c r="U29" s="95"/>
      <c r="V29" s="95"/>
      <c r="W29" s="46" t="s">
        <v>8</v>
      </c>
      <c r="X29" s="47">
        <f t="shared" si="1"/>
        <v>200</v>
      </c>
      <c r="Y29" s="48"/>
      <c r="Z29" s="46">
        <f t="shared" si="2"/>
        <v>40</v>
      </c>
      <c r="AA29" s="49">
        <f>Y29*Z29</f>
        <v>0</v>
      </c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ht="33.75" customHeight="1" x14ac:dyDescent="0.25">
      <c r="A30" s="44"/>
      <c r="B30" s="41">
        <v>26</v>
      </c>
      <c r="C30" s="9" t="s">
        <v>27</v>
      </c>
      <c r="D30" s="35" t="s">
        <v>8</v>
      </c>
      <c r="E30" s="3">
        <v>120</v>
      </c>
      <c r="F30" s="3">
        <v>16</v>
      </c>
      <c r="G30" s="34">
        <f>F30*E30</f>
        <v>1920</v>
      </c>
      <c r="H30" s="31"/>
      <c r="I30" s="24">
        <f>B30</f>
        <v>26</v>
      </c>
      <c r="J30" s="45" t="str">
        <f>C30</f>
        <v xml:space="preserve">Оказание первой помощи пострадавшим на производстве </v>
      </c>
      <c r="K30" s="95"/>
      <c r="L30" s="95"/>
      <c r="M30" s="46" t="str">
        <f>D30</f>
        <v>час</v>
      </c>
      <c r="N30" s="47">
        <f>E30</f>
        <v>120</v>
      </c>
      <c r="O30" s="48"/>
      <c r="P30" s="46">
        <f>F30</f>
        <v>16</v>
      </c>
      <c r="Q30" s="49">
        <f>O30*P30</f>
        <v>0</v>
      </c>
      <c r="R30" s="31"/>
      <c r="S30" s="24">
        <f t="shared" si="0"/>
        <v>26</v>
      </c>
      <c r="T30" s="45" t="s">
        <v>27</v>
      </c>
      <c r="U30" s="95"/>
      <c r="V30" s="95"/>
      <c r="W30" s="46" t="s">
        <v>8</v>
      </c>
      <c r="X30" s="47">
        <f t="shared" si="1"/>
        <v>120</v>
      </c>
      <c r="Y30" s="48"/>
      <c r="Z30" s="46">
        <f t="shared" si="2"/>
        <v>16</v>
      </c>
      <c r="AA30" s="49">
        <f>Y30*Z30</f>
        <v>0</v>
      </c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ht="33.75" customHeight="1" x14ac:dyDescent="0.25">
      <c r="A31" s="44"/>
      <c r="B31" s="41">
        <v>27</v>
      </c>
      <c r="C31" s="1" t="s">
        <v>28</v>
      </c>
      <c r="D31" s="33" t="s">
        <v>8</v>
      </c>
      <c r="E31" s="2">
        <v>200</v>
      </c>
      <c r="F31" s="6">
        <v>16</v>
      </c>
      <c r="G31" s="34">
        <f>F31*E31</f>
        <v>3200</v>
      </c>
      <c r="H31" s="31"/>
      <c r="I31" s="24">
        <f>B31</f>
        <v>27</v>
      </c>
      <c r="J31" s="45" t="str">
        <f>C31</f>
        <v xml:space="preserve">Оператор строительно-монтажного пистолета </v>
      </c>
      <c r="K31" s="95"/>
      <c r="L31" s="95"/>
      <c r="M31" s="46" t="str">
        <f>D31</f>
        <v>час</v>
      </c>
      <c r="N31" s="47">
        <f>E31</f>
        <v>200</v>
      </c>
      <c r="O31" s="48"/>
      <c r="P31" s="46">
        <f>F31</f>
        <v>16</v>
      </c>
      <c r="Q31" s="49">
        <f>O31*P31</f>
        <v>0</v>
      </c>
      <c r="R31" s="31"/>
      <c r="S31" s="24">
        <f t="shared" si="0"/>
        <v>27</v>
      </c>
      <c r="T31" s="45" t="s">
        <v>28</v>
      </c>
      <c r="U31" s="95"/>
      <c r="V31" s="95"/>
      <c r="W31" s="46" t="s">
        <v>8</v>
      </c>
      <c r="X31" s="47">
        <f t="shared" si="1"/>
        <v>200</v>
      </c>
      <c r="Y31" s="48"/>
      <c r="Z31" s="46">
        <f t="shared" si="2"/>
        <v>16</v>
      </c>
      <c r="AA31" s="49">
        <f>Y31*Z31</f>
        <v>0</v>
      </c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ht="61.5" customHeight="1" x14ac:dyDescent="0.25">
      <c r="A32" s="44"/>
      <c r="B32" s="41">
        <v>28</v>
      </c>
      <c r="C32" s="4" t="s">
        <v>29</v>
      </c>
      <c r="D32" s="35" t="s">
        <v>8</v>
      </c>
      <c r="E32" s="3">
        <v>80</v>
      </c>
      <c r="F32" s="3">
        <v>40</v>
      </c>
      <c r="G32" s="34">
        <f>F32*E32</f>
        <v>3200</v>
      </c>
      <c r="H32" s="31"/>
      <c r="I32" s="24">
        <f>B32</f>
        <v>28</v>
      </c>
      <c r="J32" s="45" t="str">
        <f>C32</f>
        <v xml:space="preserve">Обучение и проверка знаний требований охраны труда уполномоченных (доверенных) лиц от коллектива </v>
      </c>
      <c r="K32" s="95"/>
      <c r="L32" s="95"/>
      <c r="M32" s="46" t="str">
        <f>D32</f>
        <v>час</v>
      </c>
      <c r="N32" s="47">
        <f>E32</f>
        <v>80</v>
      </c>
      <c r="O32" s="48"/>
      <c r="P32" s="46">
        <f>F32</f>
        <v>40</v>
      </c>
      <c r="Q32" s="49">
        <f>O32*P32</f>
        <v>0</v>
      </c>
      <c r="R32" s="31"/>
      <c r="S32" s="24">
        <f t="shared" si="0"/>
        <v>28</v>
      </c>
      <c r="T32" s="45" t="s">
        <v>29</v>
      </c>
      <c r="U32" s="95"/>
      <c r="V32" s="95"/>
      <c r="W32" s="46" t="s">
        <v>8</v>
      </c>
      <c r="X32" s="47">
        <f t="shared" si="1"/>
        <v>80</v>
      </c>
      <c r="Y32" s="48"/>
      <c r="Z32" s="46">
        <f t="shared" si="2"/>
        <v>40</v>
      </c>
      <c r="AA32" s="49">
        <f>Y32*Z32</f>
        <v>0</v>
      </c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ht="61.5" customHeight="1" x14ac:dyDescent="0.25">
      <c r="A33" s="44"/>
      <c r="B33" s="41">
        <v>29</v>
      </c>
      <c r="C33" s="1" t="s">
        <v>30</v>
      </c>
      <c r="D33" s="33" t="s">
        <v>8</v>
      </c>
      <c r="E33" s="2">
        <v>70</v>
      </c>
      <c r="F33" s="2">
        <v>28</v>
      </c>
      <c r="G33" s="34">
        <f>F33*E33</f>
        <v>1960</v>
      </c>
      <c r="H33" s="31"/>
      <c r="I33" s="24">
        <f>B33</f>
        <v>29</v>
      </c>
      <c r="J33" s="45" t="str">
        <f>C33</f>
        <v xml:space="preserve">Пожарно-технический минимум требований пожарной безопасности при организации и проведении пожароопасных работ </v>
      </c>
      <c r="K33" s="95"/>
      <c r="L33" s="95"/>
      <c r="M33" s="46" t="str">
        <f>D33</f>
        <v>час</v>
      </c>
      <c r="N33" s="47">
        <f>E33</f>
        <v>70</v>
      </c>
      <c r="O33" s="48"/>
      <c r="P33" s="46">
        <f>F33</f>
        <v>28</v>
      </c>
      <c r="Q33" s="49">
        <f>O33*P33</f>
        <v>0</v>
      </c>
      <c r="R33" s="31"/>
      <c r="S33" s="24">
        <f t="shared" si="0"/>
        <v>29</v>
      </c>
      <c r="T33" s="45" t="s">
        <v>30</v>
      </c>
      <c r="U33" s="95"/>
      <c r="V33" s="95"/>
      <c r="W33" s="46" t="s">
        <v>8</v>
      </c>
      <c r="X33" s="47">
        <f t="shared" si="1"/>
        <v>70</v>
      </c>
      <c r="Y33" s="48"/>
      <c r="Z33" s="46">
        <f t="shared" si="2"/>
        <v>28</v>
      </c>
      <c r="AA33" s="49">
        <f>Y33*Z33</f>
        <v>0</v>
      </c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ht="49.5" customHeight="1" x14ac:dyDescent="0.25">
      <c r="A34" s="44"/>
      <c r="B34" s="41">
        <v>30</v>
      </c>
      <c r="C34" s="4" t="s">
        <v>31</v>
      </c>
      <c r="D34" s="35" t="s">
        <v>8</v>
      </c>
      <c r="E34" s="3">
        <v>160</v>
      </c>
      <c r="F34" s="3">
        <v>16</v>
      </c>
      <c r="G34" s="34">
        <f>F34*E34</f>
        <v>2560</v>
      </c>
      <c r="H34" s="31"/>
      <c r="I34" s="24">
        <f>B34</f>
        <v>30</v>
      </c>
      <c r="J34" s="45" t="str">
        <f>C34</f>
        <v xml:space="preserve">Предаттестационная подготовка персонала, обслуживающего тепловые энергоустановки </v>
      </c>
      <c r="K34" s="95"/>
      <c r="L34" s="95"/>
      <c r="M34" s="46" t="str">
        <f>D34</f>
        <v>час</v>
      </c>
      <c r="N34" s="47">
        <f>E34</f>
        <v>160</v>
      </c>
      <c r="O34" s="48"/>
      <c r="P34" s="46">
        <f>F34</f>
        <v>16</v>
      </c>
      <c r="Q34" s="49">
        <f>O34*P34</f>
        <v>0</v>
      </c>
      <c r="R34" s="31"/>
      <c r="S34" s="24">
        <f t="shared" si="0"/>
        <v>30</v>
      </c>
      <c r="T34" s="45" t="s">
        <v>31</v>
      </c>
      <c r="U34" s="95"/>
      <c r="V34" s="95"/>
      <c r="W34" s="46" t="s">
        <v>8</v>
      </c>
      <c r="X34" s="47">
        <f t="shared" si="1"/>
        <v>160</v>
      </c>
      <c r="Y34" s="48"/>
      <c r="Z34" s="46">
        <f t="shared" si="2"/>
        <v>16</v>
      </c>
      <c r="AA34" s="49">
        <f>Y34*Z34</f>
        <v>0</v>
      </c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ht="49.5" customHeight="1" x14ac:dyDescent="0.25">
      <c r="A35" s="44"/>
      <c r="B35" s="41">
        <v>31</v>
      </c>
      <c r="C35" s="1" t="s">
        <v>32</v>
      </c>
      <c r="D35" s="33" t="s">
        <v>8</v>
      </c>
      <c r="E35" s="2">
        <v>200</v>
      </c>
      <c r="F35" s="2">
        <v>16</v>
      </c>
      <c r="G35" s="34">
        <f>F35*E35</f>
        <v>3200</v>
      </c>
      <c r="H35" s="31"/>
      <c r="I35" s="24">
        <f>B35</f>
        <v>31</v>
      </c>
      <c r="J35" s="45" t="str">
        <f>C35</f>
        <v xml:space="preserve">Рабочие основных профессий, допускаемые к управлению краном с пола и зацепке груза </v>
      </c>
      <c r="K35" s="95"/>
      <c r="L35" s="95"/>
      <c r="M35" s="46" t="str">
        <f>D35</f>
        <v>час</v>
      </c>
      <c r="N35" s="47">
        <f>E35</f>
        <v>200</v>
      </c>
      <c r="O35" s="48"/>
      <c r="P35" s="46">
        <f>F35</f>
        <v>16</v>
      </c>
      <c r="Q35" s="49">
        <f>O35*P35</f>
        <v>0</v>
      </c>
      <c r="R35" s="31"/>
      <c r="S35" s="24">
        <f t="shared" si="0"/>
        <v>31</v>
      </c>
      <c r="T35" s="45" t="s">
        <v>32</v>
      </c>
      <c r="U35" s="95"/>
      <c r="V35" s="95"/>
      <c r="W35" s="46" t="s">
        <v>8</v>
      </c>
      <c r="X35" s="47">
        <f t="shared" si="1"/>
        <v>200</v>
      </c>
      <c r="Y35" s="48"/>
      <c r="Z35" s="46">
        <f t="shared" si="2"/>
        <v>16</v>
      </c>
      <c r="AA35" s="49">
        <f>Y35*Z35</f>
        <v>0</v>
      </c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ht="36.75" customHeight="1" x14ac:dyDescent="0.25">
      <c r="A36" s="44"/>
      <c r="B36" s="41">
        <v>32</v>
      </c>
      <c r="C36" s="4" t="s">
        <v>33</v>
      </c>
      <c r="D36" s="35" t="s">
        <v>8</v>
      </c>
      <c r="E36" s="3">
        <v>200</v>
      </c>
      <c r="F36" s="3">
        <v>16</v>
      </c>
      <c r="G36" s="34">
        <f>F36*E36</f>
        <v>3200</v>
      </c>
      <c r="H36" s="31"/>
      <c r="I36" s="24">
        <f>B36</f>
        <v>32</v>
      </c>
      <c r="J36" s="45" t="str">
        <f>C36</f>
        <v xml:space="preserve">Рабочий люльки </v>
      </c>
      <c r="K36" s="95"/>
      <c r="L36" s="95"/>
      <c r="M36" s="46" t="str">
        <f>D36</f>
        <v>час</v>
      </c>
      <c r="N36" s="47">
        <f>E36</f>
        <v>200</v>
      </c>
      <c r="O36" s="48"/>
      <c r="P36" s="46">
        <f>F36</f>
        <v>16</v>
      </c>
      <c r="Q36" s="49">
        <f>O36*P36</f>
        <v>0</v>
      </c>
      <c r="R36" s="31"/>
      <c r="S36" s="24">
        <f t="shared" si="0"/>
        <v>32</v>
      </c>
      <c r="T36" s="45" t="s">
        <v>33</v>
      </c>
      <c r="U36" s="95"/>
      <c r="V36" s="95"/>
      <c r="W36" s="46" t="s">
        <v>8</v>
      </c>
      <c r="X36" s="47">
        <f t="shared" si="1"/>
        <v>200</v>
      </c>
      <c r="Y36" s="48"/>
      <c r="Z36" s="46">
        <f t="shared" si="2"/>
        <v>16</v>
      </c>
      <c r="AA36" s="49">
        <f>Y36*Z36</f>
        <v>0</v>
      </c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ht="36.75" customHeight="1" x14ac:dyDescent="0.25">
      <c r="A37" s="44"/>
      <c r="B37" s="41">
        <v>33</v>
      </c>
      <c r="C37" s="1" t="s">
        <v>12</v>
      </c>
      <c r="D37" s="33" t="s">
        <v>8</v>
      </c>
      <c r="E37" s="2">
        <v>200</v>
      </c>
      <c r="F37" s="6">
        <v>72</v>
      </c>
      <c r="G37" s="34">
        <f>F37*E37</f>
        <v>14400</v>
      </c>
      <c r="H37" s="31"/>
      <c r="I37" s="24">
        <f>B37</f>
        <v>33</v>
      </c>
      <c r="J37" s="45" t="str">
        <f>C37</f>
        <v>Наладчик указателей, ограничителей, регистраторов подъемных сооружений</v>
      </c>
      <c r="K37" s="95"/>
      <c r="L37" s="95"/>
      <c r="M37" s="46" t="str">
        <f>D37</f>
        <v>час</v>
      </c>
      <c r="N37" s="47">
        <f>E37</f>
        <v>200</v>
      </c>
      <c r="O37" s="48"/>
      <c r="P37" s="46">
        <f>F37</f>
        <v>72</v>
      </c>
      <c r="Q37" s="49">
        <f>O37*P37</f>
        <v>0</v>
      </c>
      <c r="R37" s="31"/>
      <c r="S37" s="24">
        <f t="shared" si="0"/>
        <v>33</v>
      </c>
      <c r="T37" s="45" t="s">
        <v>12</v>
      </c>
      <c r="U37" s="95"/>
      <c r="V37" s="95"/>
      <c r="W37" s="46" t="s">
        <v>8</v>
      </c>
      <c r="X37" s="47">
        <f t="shared" si="1"/>
        <v>200</v>
      </c>
      <c r="Y37" s="48"/>
      <c r="Z37" s="46">
        <f t="shared" si="2"/>
        <v>72</v>
      </c>
      <c r="AA37" s="49">
        <f>Y37*Z37</f>
        <v>0</v>
      </c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ht="36.75" customHeight="1" x14ac:dyDescent="0.25">
      <c r="A38" s="44"/>
      <c r="B38" s="41">
        <v>34</v>
      </c>
      <c r="C38" s="4" t="s">
        <v>34</v>
      </c>
      <c r="D38" s="42" t="s">
        <v>8</v>
      </c>
      <c r="E38" s="3">
        <v>200</v>
      </c>
      <c r="F38" s="6">
        <v>16</v>
      </c>
      <c r="G38" s="34">
        <f>F38*E38</f>
        <v>3200</v>
      </c>
      <c r="H38" s="31"/>
      <c r="I38" s="24">
        <f>B38</f>
        <v>34</v>
      </c>
      <c r="J38" s="45" t="str">
        <f>C38</f>
        <v xml:space="preserve">Рабочий, допускаемый к работе с пневмо (электро) инструментом </v>
      </c>
      <c r="K38" s="95"/>
      <c r="L38" s="95"/>
      <c r="M38" s="46" t="str">
        <f>D38</f>
        <v>час</v>
      </c>
      <c r="N38" s="47">
        <f>E38</f>
        <v>200</v>
      </c>
      <c r="O38" s="48"/>
      <c r="P38" s="46">
        <f>F38</f>
        <v>16</v>
      </c>
      <c r="Q38" s="49">
        <f>O38*P38</f>
        <v>0</v>
      </c>
      <c r="R38" s="31"/>
      <c r="S38" s="24">
        <f t="shared" si="0"/>
        <v>34</v>
      </c>
      <c r="T38" s="45" t="s">
        <v>34</v>
      </c>
      <c r="U38" s="95"/>
      <c r="V38" s="95"/>
      <c r="W38" s="46" t="s">
        <v>8</v>
      </c>
      <c r="X38" s="47">
        <f t="shared" si="1"/>
        <v>200</v>
      </c>
      <c r="Y38" s="48"/>
      <c r="Z38" s="46">
        <f t="shared" si="2"/>
        <v>16</v>
      </c>
      <c r="AA38" s="49">
        <f>Y38*Z38</f>
        <v>0</v>
      </c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ht="36.75" customHeight="1" x14ac:dyDescent="0.25">
      <c r="A39" s="44"/>
      <c r="B39" s="41">
        <v>35</v>
      </c>
      <c r="C39" s="1" t="s">
        <v>35</v>
      </c>
      <c r="D39" s="33" t="s">
        <v>8</v>
      </c>
      <c r="E39" s="2">
        <v>80</v>
      </c>
      <c r="F39" s="2">
        <v>256</v>
      </c>
      <c r="G39" s="34">
        <f>F39*E39</f>
        <v>20480</v>
      </c>
      <c r="H39" s="31"/>
      <c r="I39" s="24">
        <f>B39</f>
        <v>35</v>
      </c>
      <c r="J39" s="45" t="str">
        <f>C39</f>
        <v>Специалист по охране труда</v>
      </c>
      <c r="K39" s="95"/>
      <c r="L39" s="95"/>
      <c r="M39" s="46" t="str">
        <f>D39</f>
        <v>час</v>
      </c>
      <c r="N39" s="47">
        <f>E39</f>
        <v>80</v>
      </c>
      <c r="O39" s="48"/>
      <c r="P39" s="46">
        <f>F39</f>
        <v>256</v>
      </c>
      <c r="Q39" s="49">
        <f>O39*P39</f>
        <v>0</v>
      </c>
      <c r="R39" s="31"/>
      <c r="S39" s="24">
        <f t="shared" si="0"/>
        <v>35</v>
      </c>
      <c r="T39" s="45" t="s">
        <v>35</v>
      </c>
      <c r="U39" s="95"/>
      <c r="V39" s="95"/>
      <c r="W39" s="46" t="s">
        <v>8</v>
      </c>
      <c r="X39" s="47">
        <f t="shared" si="1"/>
        <v>80</v>
      </c>
      <c r="Y39" s="48"/>
      <c r="Z39" s="46">
        <f t="shared" si="2"/>
        <v>256</v>
      </c>
      <c r="AA39" s="49">
        <f>Y39*Z39</f>
        <v>0</v>
      </c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ht="36.75" customHeight="1" x14ac:dyDescent="0.25">
      <c r="A40" s="44"/>
      <c r="B40" s="41">
        <v>36</v>
      </c>
      <c r="C40" s="4" t="s">
        <v>36</v>
      </c>
      <c r="D40" s="35" t="s">
        <v>8</v>
      </c>
      <c r="E40" s="3">
        <v>80</v>
      </c>
      <c r="F40" s="3">
        <v>262</v>
      </c>
      <c r="G40" s="34">
        <f>F40*E40</f>
        <v>20960</v>
      </c>
      <c r="H40" s="31"/>
      <c r="I40" s="24">
        <f>B40</f>
        <v>36</v>
      </c>
      <c r="J40" s="45" t="str">
        <f>C40</f>
        <v>Диспетчер автомобильного транспорта</v>
      </c>
      <c r="K40" s="95"/>
      <c r="L40" s="95"/>
      <c r="M40" s="46" t="str">
        <f>D40</f>
        <v>час</v>
      </c>
      <c r="N40" s="47">
        <f>E40</f>
        <v>80</v>
      </c>
      <c r="O40" s="48"/>
      <c r="P40" s="46">
        <f>F40</f>
        <v>262</v>
      </c>
      <c r="Q40" s="49">
        <f>O40*P40</f>
        <v>0</v>
      </c>
      <c r="R40" s="31"/>
      <c r="S40" s="24">
        <f t="shared" si="0"/>
        <v>36</v>
      </c>
      <c r="T40" s="45" t="s">
        <v>36</v>
      </c>
      <c r="U40" s="95"/>
      <c r="V40" s="95"/>
      <c r="W40" s="46" t="s">
        <v>8</v>
      </c>
      <c r="X40" s="47">
        <f t="shared" si="1"/>
        <v>80</v>
      </c>
      <c r="Y40" s="48"/>
      <c r="Z40" s="46">
        <f t="shared" si="2"/>
        <v>262</v>
      </c>
      <c r="AA40" s="49">
        <f>Y40*Z40</f>
        <v>0</v>
      </c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ht="56.25" customHeight="1" x14ac:dyDescent="0.25">
      <c r="A41" s="44"/>
      <c r="B41" s="41">
        <v>37</v>
      </c>
      <c r="C41" s="1" t="s">
        <v>37</v>
      </c>
      <c r="D41" s="33" t="s">
        <v>8</v>
      </c>
      <c r="E41" s="2">
        <v>80</v>
      </c>
      <c r="F41" s="6">
        <v>262</v>
      </c>
      <c r="G41" s="34">
        <f>F41*E41</f>
        <v>20960</v>
      </c>
      <c r="H41" s="31"/>
      <c r="I41" s="24">
        <f>B41</f>
        <v>37</v>
      </c>
      <c r="J41" s="45" t="str">
        <f>C41</f>
        <v>Контролер технического состояния автотранспортных средств (механик по выпуску автотранспорта)</v>
      </c>
      <c r="K41" s="95"/>
      <c r="L41" s="95"/>
      <c r="M41" s="46" t="str">
        <f>D41</f>
        <v>час</v>
      </c>
      <c r="N41" s="47">
        <f>E41</f>
        <v>80</v>
      </c>
      <c r="O41" s="48"/>
      <c r="P41" s="46">
        <f t="shared" ref="P41:P58" si="3">F41</f>
        <v>262</v>
      </c>
      <c r="Q41" s="49">
        <f>O41*P41</f>
        <v>0</v>
      </c>
      <c r="R41" s="31"/>
      <c r="S41" s="24">
        <f t="shared" si="0"/>
        <v>37</v>
      </c>
      <c r="T41" s="45" t="s">
        <v>37</v>
      </c>
      <c r="U41" s="95"/>
      <c r="V41" s="95"/>
      <c r="W41" s="46" t="s">
        <v>8</v>
      </c>
      <c r="X41" s="47">
        <f t="shared" si="1"/>
        <v>80</v>
      </c>
      <c r="Y41" s="48"/>
      <c r="Z41" s="46">
        <f t="shared" si="2"/>
        <v>262</v>
      </c>
      <c r="AA41" s="49">
        <f>Y41*Z41</f>
        <v>0</v>
      </c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ht="56.25" customHeight="1" x14ac:dyDescent="0.25">
      <c r="A42" s="44"/>
      <c r="B42" s="41">
        <v>38</v>
      </c>
      <c r="C42" s="4" t="s">
        <v>38</v>
      </c>
      <c r="D42" s="35" t="s">
        <v>8</v>
      </c>
      <c r="E42" s="3">
        <v>70</v>
      </c>
      <c r="F42" s="3">
        <v>396</v>
      </c>
      <c r="G42" s="34">
        <f>F42*E42</f>
        <v>27720</v>
      </c>
      <c r="H42" s="31"/>
      <c r="I42" s="24">
        <f>B42</f>
        <v>38</v>
      </c>
      <c r="J42" s="45" t="str">
        <f>C42</f>
        <v>Специалист, ответственный за обеспечение безопасности дорожного движения</v>
      </c>
      <c r="K42" s="95"/>
      <c r="L42" s="95"/>
      <c r="M42" s="46" t="str">
        <f>D42</f>
        <v>час</v>
      </c>
      <c r="N42" s="47">
        <f>E42</f>
        <v>70</v>
      </c>
      <c r="O42" s="48"/>
      <c r="P42" s="46">
        <f t="shared" si="3"/>
        <v>396</v>
      </c>
      <c r="Q42" s="49">
        <f>O42*P42</f>
        <v>0</v>
      </c>
      <c r="R42" s="31"/>
      <c r="S42" s="24">
        <f t="shared" si="0"/>
        <v>38</v>
      </c>
      <c r="T42" s="45" t="s">
        <v>38</v>
      </c>
      <c r="U42" s="95"/>
      <c r="V42" s="95"/>
      <c r="W42" s="46" t="s">
        <v>8</v>
      </c>
      <c r="X42" s="47">
        <f t="shared" si="1"/>
        <v>70</v>
      </c>
      <c r="Y42" s="48"/>
      <c r="Z42" s="46">
        <f t="shared" si="2"/>
        <v>396</v>
      </c>
      <c r="AA42" s="49">
        <f>Y42*Z42</f>
        <v>0</v>
      </c>
      <c r="AB42" s="31"/>
      <c r="AC42" s="31"/>
      <c r="AD42" s="31"/>
      <c r="AE42" s="31"/>
      <c r="AF42" s="31"/>
      <c r="AG42" s="31"/>
      <c r="AH42" s="31"/>
      <c r="AI42" s="31"/>
      <c r="AJ42" s="31"/>
      <c r="AK42" s="31"/>
    </row>
    <row r="43" spans="1:37" ht="32.25" customHeight="1" x14ac:dyDescent="0.25">
      <c r="A43" s="44"/>
      <c r="B43" s="41">
        <v>39</v>
      </c>
      <c r="C43" s="4" t="s">
        <v>39</v>
      </c>
      <c r="D43" s="35" t="s">
        <v>8</v>
      </c>
      <c r="E43" s="3">
        <v>200</v>
      </c>
      <c r="F43" s="3">
        <v>80</v>
      </c>
      <c r="G43" s="34">
        <f>F43*E43</f>
        <v>16000</v>
      </c>
      <c r="H43" s="31"/>
      <c r="I43" s="24">
        <f>B43</f>
        <v>39</v>
      </c>
      <c r="J43" s="45" t="str">
        <f>C43</f>
        <v xml:space="preserve">Диспетчер сетевого предприятия </v>
      </c>
      <c r="K43" s="95"/>
      <c r="L43" s="95"/>
      <c r="M43" s="46" t="str">
        <f>D43</f>
        <v>час</v>
      </c>
      <c r="N43" s="47">
        <f>E43</f>
        <v>200</v>
      </c>
      <c r="O43" s="48"/>
      <c r="P43" s="46">
        <f t="shared" si="3"/>
        <v>80</v>
      </c>
      <c r="Q43" s="49">
        <f>O43*P43</f>
        <v>0</v>
      </c>
      <c r="R43" s="31"/>
      <c r="S43" s="24">
        <f t="shared" si="0"/>
        <v>39</v>
      </c>
      <c r="T43" s="45" t="s">
        <v>39</v>
      </c>
      <c r="U43" s="95"/>
      <c r="V43" s="95"/>
      <c r="W43" s="46" t="s">
        <v>8</v>
      </c>
      <c r="X43" s="47">
        <f t="shared" si="1"/>
        <v>200</v>
      </c>
      <c r="Y43" s="48"/>
      <c r="Z43" s="46">
        <f t="shared" si="2"/>
        <v>80</v>
      </c>
      <c r="AA43" s="49">
        <f>Y43*Z43</f>
        <v>0</v>
      </c>
      <c r="AB43" s="31"/>
      <c r="AC43" s="31"/>
      <c r="AD43" s="31"/>
      <c r="AE43" s="31"/>
      <c r="AF43" s="31"/>
      <c r="AG43" s="31"/>
      <c r="AH43" s="31"/>
      <c r="AI43" s="31"/>
      <c r="AJ43" s="31"/>
      <c r="AK43" s="31"/>
    </row>
    <row r="44" spans="1:37" ht="45.75" customHeight="1" x14ac:dyDescent="0.25">
      <c r="A44" s="44"/>
      <c r="B44" s="41">
        <v>40</v>
      </c>
      <c r="C44" s="4" t="s">
        <v>41</v>
      </c>
      <c r="D44" s="35" t="s">
        <v>8</v>
      </c>
      <c r="E44" s="3">
        <v>200</v>
      </c>
      <c r="F44" s="3">
        <v>40</v>
      </c>
      <c r="G44" s="34">
        <f>F44*E44</f>
        <v>8000</v>
      </c>
      <c r="H44" s="31"/>
      <c r="I44" s="24">
        <f>B44</f>
        <v>40</v>
      </c>
      <c r="J44" s="45" t="str">
        <f>C44</f>
        <v xml:space="preserve">Инженер (мастер) по организации эксплуатации и ремонта оборудования подстанций </v>
      </c>
      <c r="K44" s="95"/>
      <c r="L44" s="95"/>
      <c r="M44" s="46" t="str">
        <f>D44</f>
        <v>час</v>
      </c>
      <c r="N44" s="47">
        <f>E44</f>
        <v>200</v>
      </c>
      <c r="O44" s="48"/>
      <c r="P44" s="46">
        <f t="shared" si="3"/>
        <v>40</v>
      </c>
      <c r="Q44" s="49">
        <f>O44*P44</f>
        <v>0</v>
      </c>
      <c r="R44" s="31"/>
      <c r="S44" s="24">
        <f t="shared" si="0"/>
        <v>40</v>
      </c>
      <c r="T44" s="45" t="s">
        <v>41</v>
      </c>
      <c r="U44" s="95"/>
      <c r="V44" s="95"/>
      <c r="W44" s="46" t="s">
        <v>8</v>
      </c>
      <c r="X44" s="47">
        <f t="shared" si="1"/>
        <v>200</v>
      </c>
      <c r="Y44" s="48"/>
      <c r="Z44" s="46">
        <f t="shared" si="2"/>
        <v>40</v>
      </c>
      <c r="AA44" s="49">
        <f>Y44*Z44</f>
        <v>0</v>
      </c>
      <c r="AB44" s="31"/>
      <c r="AC44" s="31"/>
      <c r="AD44" s="31"/>
      <c r="AE44" s="31"/>
      <c r="AF44" s="31"/>
      <c r="AG44" s="31"/>
      <c r="AH44" s="31"/>
      <c r="AI44" s="31"/>
      <c r="AJ44" s="31"/>
      <c r="AK44" s="31"/>
    </row>
    <row r="45" spans="1:37" ht="36.75" customHeight="1" x14ac:dyDescent="0.25">
      <c r="A45" s="44"/>
      <c r="B45" s="41">
        <v>41</v>
      </c>
      <c r="C45" s="5" t="s">
        <v>42</v>
      </c>
      <c r="D45" s="35" t="s">
        <v>8</v>
      </c>
      <c r="E45" s="6">
        <v>200</v>
      </c>
      <c r="F45" s="6">
        <v>40</v>
      </c>
      <c r="G45" s="34">
        <f>F45*E45</f>
        <v>8000</v>
      </c>
      <c r="H45" s="31"/>
      <c r="I45" s="24">
        <f>B45</f>
        <v>41</v>
      </c>
      <c r="J45" s="45" t="str">
        <f>C45</f>
        <v xml:space="preserve">Мастер по учету электроэнергии </v>
      </c>
      <c r="K45" s="95"/>
      <c r="L45" s="95"/>
      <c r="M45" s="46" t="str">
        <f>D45</f>
        <v>час</v>
      </c>
      <c r="N45" s="47">
        <f>E45</f>
        <v>200</v>
      </c>
      <c r="O45" s="48"/>
      <c r="P45" s="46">
        <f t="shared" si="3"/>
        <v>40</v>
      </c>
      <c r="Q45" s="49">
        <f>O45*P45</f>
        <v>0</v>
      </c>
      <c r="R45" s="31"/>
      <c r="S45" s="24">
        <f t="shared" si="0"/>
        <v>41</v>
      </c>
      <c r="T45" s="45" t="s">
        <v>42</v>
      </c>
      <c r="U45" s="95"/>
      <c r="V45" s="95"/>
      <c r="W45" s="46" t="s">
        <v>8</v>
      </c>
      <c r="X45" s="47">
        <f t="shared" si="1"/>
        <v>200</v>
      </c>
      <c r="Y45" s="48"/>
      <c r="Z45" s="46">
        <f t="shared" si="2"/>
        <v>40</v>
      </c>
      <c r="AA45" s="49">
        <f>Y45*Z45</f>
        <v>0</v>
      </c>
      <c r="AB45" s="31"/>
      <c r="AC45" s="31"/>
      <c r="AD45" s="31"/>
      <c r="AE45" s="31"/>
      <c r="AF45" s="31"/>
      <c r="AG45" s="31"/>
      <c r="AH45" s="31"/>
      <c r="AI45" s="31"/>
      <c r="AJ45" s="31"/>
      <c r="AK45" s="31"/>
    </row>
    <row r="46" spans="1:37" ht="52.5" customHeight="1" x14ac:dyDescent="0.25">
      <c r="A46" s="44"/>
      <c r="B46" s="41">
        <v>42</v>
      </c>
      <c r="C46" s="1" t="s">
        <v>43</v>
      </c>
      <c r="D46" s="33" t="s">
        <v>8</v>
      </c>
      <c r="E46" s="2">
        <v>200</v>
      </c>
      <c r="F46" s="2">
        <v>40</v>
      </c>
      <c r="G46" s="36">
        <f>F46*E46</f>
        <v>8000</v>
      </c>
      <c r="H46" s="31"/>
      <c r="I46" s="24">
        <f>B46</f>
        <v>42</v>
      </c>
      <c r="J46" s="45" t="str">
        <f>C46</f>
        <v xml:space="preserve">Мастер по эксплуатации и ремонту оборудования распределительных сетей и трансформаторных пунктов </v>
      </c>
      <c r="K46" s="95"/>
      <c r="L46" s="95"/>
      <c r="M46" s="46" t="str">
        <f>D46</f>
        <v>час</v>
      </c>
      <c r="N46" s="47">
        <f>E46</f>
        <v>200</v>
      </c>
      <c r="O46" s="48"/>
      <c r="P46" s="46">
        <f t="shared" si="3"/>
        <v>40</v>
      </c>
      <c r="Q46" s="49">
        <f>O46*P46</f>
        <v>0</v>
      </c>
      <c r="R46" s="31"/>
      <c r="S46" s="24">
        <f t="shared" si="0"/>
        <v>42</v>
      </c>
      <c r="T46" s="45" t="s">
        <v>43</v>
      </c>
      <c r="U46" s="95"/>
      <c r="V46" s="95"/>
      <c r="W46" s="46" t="s">
        <v>8</v>
      </c>
      <c r="X46" s="47">
        <f t="shared" si="1"/>
        <v>200</v>
      </c>
      <c r="Y46" s="48"/>
      <c r="Z46" s="46">
        <f t="shared" si="2"/>
        <v>40</v>
      </c>
      <c r="AA46" s="49">
        <f>Y46*Z46</f>
        <v>0</v>
      </c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7" ht="63" customHeight="1" x14ac:dyDescent="0.25">
      <c r="A47" s="44"/>
      <c r="B47" s="41">
        <v>43</v>
      </c>
      <c r="C47" s="4" t="s">
        <v>59</v>
      </c>
      <c r="D47" s="35" t="s">
        <v>8</v>
      </c>
      <c r="E47" s="3">
        <v>75</v>
      </c>
      <c r="F47" s="3">
        <v>72</v>
      </c>
      <c r="G47" s="34">
        <f>F47*E47</f>
        <v>5400</v>
      </c>
      <c r="H47" s="31"/>
      <c r="I47" s="24">
        <f>B47</f>
        <v>43</v>
      </c>
      <c r="J47" s="45" t="str">
        <f>C47</f>
        <v>Обеспечение экологической безопасности руководителями и специалистами общехозяйственных систем управления</v>
      </c>
      <c r="K47" s="95"/>
      <c r="L47" s="95"/>
      <c r="M47" s="46" t="str">
        <f>D47</f>
        <v>час</v>
      </c>
      <c r="N47" s="47">
        <f>E47</f>
        <v>75</v>
      </c>
      <c r="O47" s="48"/>
      <c r="P47" s="46">
        <f t="shared" si="3"/>
        <v>72</v>
      </c>
      <c r="Q47" s="49">
        <f>O47*P47</f>
        <v>0</v>
      </c>
      <c r="R47" s="31"/>
      <c r="S47" s="24">
        <f t="shared" si="0"/>
        <v>43</v>
      </c>
      <c r="T47" s="45" t="s">
        <v>59</v>
      </c>
      <c r="U47" s="95"/>
      <c r="V47" s="95"/>
      <c r="W47" s="46" t="s">
        <v>8</v>
      </c>
      <c r="X47" s="47">
        <f t="shared" si="1"/>
        <v>75</v>
      </c>
      <c r="Y47" s="48"/>
      <c r="Z47" s="46">
        <f t="shared" si="2"/>
        <v>72</v>
      </c>
      <c r="AA47" s="49">
        <f>Y47*Z47</f>
        <v>0</v>
      </c>
      <c r="AB47" s="31"/>
      <c r="AC47" s="31"/>
      <c r="AD47" s="31"/>
      <c r="AE47" s="31"/>
      <c r="AF47" s="31"/>
      <c r="AG47" s="31"/>
      <c r="AH47" s="31"/>
      <c r="AI47" s="31"/>
      <c r="AJ47" s="31"/>
      <c r="AK47" s="31"/>
    </row>
    <row r="48" spans="1:37" ht="57" customHeight="1" x14ac:dyDescent="0.25">
      <c r="A48" s="44"/>
      <c r="B48" s="41">
        <v>44</v>
      </c>
      <c r="C48" s="4" t="s">
        <v>44</v>
      </c>
      <c r="D48" s="35" t="s">
        <v>8</v>
      </c>
      <c r="E48" s="3">
        <v>75</v>
      </c>
      <c r="F48" s="3">
        <v>112</v>
      </c>
      <c r="G48" s="34">
        <f>F48*E48</f>
        <v>8400</v>
      </c>
      <c r="H48" s="31"/>
      <c r="I48" s="24">
        <f>B48</f>
        <v>44</v>
      </c>
      <c r="J48" s="45" t="str">
        <f>C48</f>
        <v xml:space="preserve">Обеспечение экологической безопасности при работах в области обращения с опасными отходами </v>
      </c>
      <c r="K48" s="95"/>
      <c r="L48" s="95"/>
      <c r="M48" s="46" t="str">
        <f>D48</f>
        <v>час</v>
      </c>
      <c r="N48" s="47">
        <f>E48</f>
        <v>75</v>
      </c>
      <c r="O48" s="48"/>
      <c r="P48" s="46">
        <f t="shared" si="3"/>
        <v>112</v>
      </c>
      <c r="Q48" s="49">
        <f>O48*P48</f>
        <v>0</v>
      </c>
      <c r="R48" s="31"/>
      <c r="S48" s="24">
        <f t="shared" si="0"/>
        <v>44</v>
      </c>
      <c r="T48" s="45" t="s">
        <v>44</v>
      </c>
      <c r="U48" s="95"/>
      <c r="V48" s="95"/>
      <c r="W48" s="46" t="s">
        <v>8</v>
      </c>
      <c r="X48" s="47">
        <f t="shared" si="1"/>
        <v>75</v>
      </c>
      <c r="Y48" s="48"/>
      <c r="Z48" s="46">
        <f t="shared" si="2"/>
        <v>112</v>
      </c>
      <c r="AA48" s="49">
        <f>Y48*Z48</f>
        <v>0</v>
      </c>
      <c r="AB48" s="31"/>
      <c r="AC48" s="31"/>
      <c r="AD48" s="31"/>
      <c r="AE48" s="31"/>
      <c r="AF48" s="31"/>
      <c r="AG48" s="31"/>
      <c r="AH48" s="31"/>
      <c r="AI48" s="31"/>
      <c r="AJ48" s="31"/>
      <c r="AK48" s="31"/>
    </row>
    <row r="49" spans="1:37" ht="57" customHeight="1" x14ac:dyDescent="0.25">
      <c r="A49" s="44"/>
      <c r="B49" s="41">
        <v>45</v>
      </c>
      <c r="C49" s="1" t="s">
        <v>45</v>
      </c>
      <c r="D49" s="33" t="s">
        <v>8</v>
      </c>
      <c r="E49" s="2">
        <v>200</v>
      </c>
      <c r="F49" s="2">
        <v>40</v>
      </c>
      <c r="G49" s="34">
        <f>F49*E49</f>
        <v>8000</v>
      </c>
      <c r="H49" s="31"/>
      <c r="I49" s="24">
        <f>B49</f>
        <v>45</v>
      </c>
      <c r="J49" s="45" t="str">
        <f>C49</f>
        <v xml:space="preserve">Специалист оперативно-расчетного сектора по расчету релейной защиты и автоматики </v>
      </c>
      <c r="K49" s="95"/>
      <c r="L49" s="95"/>
      <c r="M49" s="46" t="str">
        <f>D49</f>
        <v>час</v>
      </c>
      <c r="N49" s="47">
        <f>E49</f>
        <v>200</v>
      </c>
      <c r="O49" s="48"/>
      <c r="P49" s="46">
        <f t="shared" si="3"/>
        <v>40</v>
      </c>
      <c r="Q49" s="49">
        <f>O49*P49</f>
        <v>0</v>
      </c>
      <c r="R49" s="31"/>
      <c r="S49" s="24">
        <f t="shared" si="0"/>
        <v>45</v>
      </c>
      <c r="T49" s="45" t="s">
        <v>45</v>
      </c>
      <c r="U49" s="95"/>
      <c r="V49" s="95"/>
      <c r="W49" s="46" t="s">
        <v>8</v>
      </c>
      <c r="X49" s="47">
        <f t="shared" si="1"/>
        <v>200</v>
      </c>
      <c r="Y49" s="48"/>
      <c r="Z49" s="46">
        <f t="shared" si="2"/>
        <v>40</v>
      </c>
      <c r="AA49" s="49">
        <f>Y49*Z49</f>
        <v>0</v>
      </c>
      <c r="AB49" s="31"/>
      <c r="AC49" s="31"/>
      <c r="AD49" s="31"/>
      <c r="AE49" s="31"/>
      <c r="AF49" s="31"/>
      <c r="AG49" s="31"/>
      <c r="AH49" s="31"/>
      <c r="AI49" s="31"/>
      <c r="AJ49" s="31"/>
      <c r="AK49" s="31"/>
    </row>
    <row r="50" spans="1:37" ht="37.5" customHeight="1" x14ac:dyDescent="0.25">
      <c r="A50" s="44"/>
      <c r="B50" s="41">
        <v>46</v>
      </c>
      <c r="C50" s="4" t="s">
        <v>46</v>
      </c>
      <c r="D50" s="35" t="s">
        <v>8</v>
      </c>
      <c r="E50" s="3">
        <v>200</v>
      </c>
      <c r="F50" s="3">
        <v>40</v>
      </c>
      <c r="G50" s="34">
        <f>F50*E50</f>
        <v>8000</v>
      </c>
      <c r="H50" s="31"/>
      <c r="I50" s="24">
        <f>B50</f>
        <v>46</v>
      </c>
      <c r="J50" s="45" t="str">
        <f>C50</f>
        <v xml:space="preserve">Специалист РЗиА по обслуживанию панелей защит </v>
      </c>
      <c r="K50" s="95"/>
      <c r="L50" s="95"/>
      <c r="M50" s="46" t="str">
        <f>D50</f>
        <v>час</v>
      </c>
      <c r="N50" s="47">
        <f>E50</f>
        <v>200</v>
      </c>
      <c r="O50" s="48"/>
      <c r="P50" s="46">
        <f t="shared" si="3"/>
        <v>40</v>
      </c>
      <c r="Q50" s="49">
        <f>O50*P50</f>
        <v>0</v>
      </c>
      <c r="R50" s="31"/>
      <c r="S50" s="24">
        <f t="shared" si="0"/>
        <v>46</v>
      </c>
      <c r="T50" s="45" t="s">
        <v>46</v>
      </c>
      <c r="U50" s="95"/>
      <c r="V50" s="95"/>
      <c r="W50" s="46" t="s">
        <v>8</v>
      </c>
      <c r="X50" s="47">
        <f t="shared" si="1"/>
        <v>200</v>
      </c>
      <c r="Y50" s="48"/>
      <c r="Z50" s="46">
        <f t="shared" si="2"/>
        <v>40</v>
      </c>
      <c r="AA50" s="49">
        <f>Y50*Z50</f>
        <v>0</v>
      </c>
      <c r="AB50" s="31"/>
      <c r="AC50" s="31"/>
      <c r="AD50" s="31"/>
      <c r="AE50" s="31"/>
      <c r="AF50" s="31"/>
      <c r="AG50" s="31"/>
      <c r="AH50" s="31"/>
      <c r="AI50" s="31"/>
      <c r="AJ50" s="31"/>
      <c r="AK50" s="31"/>
    </row>
    <row r="51" spans="1:37" ht="54" customHeight="1" x14ac:dyDescent="0.25">
      <c r="A51" s="44"/>
      <c r="B51" s="41">
        <v>47</v>
      </c>
      <c r="C51" s="4" t="s">
        <v>47</v>
      </c>
      <c r="D51" s="35" t="s">
        <v>8</v>
      </c>
      <c r="E51" s="3">
        <v>220</v>
      </c>
      <c r="F51" s="3">
        <v>72</v>
      </c>
      <c r="G51" s="34">
        <f>F51*E51</f>
        <v>15840</v>
      </c>
      <c r="H51" s="31"/>
      <c r="I51" s="24">
        <f>B51</f>
        <v>47</v>
      </c>
      <c r="J51" s="45" t="str">
        <f>C51</f>
        <v xml:space="preserve">Обучение по специальной оценке условий труда для лиц, претендующих на получение сертификата эксперта </v>
      </c>
      <c r="K51" s="95"/>
      <c r="L51" s="95"/>
      <c r="M51" s="46" t="str">
        <f>D51</f>
        <v>час</v>
      </c>
      <c r="N51" s="47">
        <f>E51</f>
        <v>220</v>
      </c>
      <c r="O51" s="48"/>
      <c r="P51" s="46">
        <f t="shared" si="3"/>
        <v>72</v>
      </c>
      <c r="Q51" s="49">
        <f>O51*P51</f>
        <v>0</v>
      </c>
      <c r="R51" s="31"/>
      <c r="S51" s="24">
        <f t="shared" si="0"/>
        <v>47</v>
      </c>
      <c r="T51" s="45" t="s">
        <v>47</v>
      </c>
      <c r="U51" s="95"/>
      <c r="V51" s="95"/>
      <c r="W51" s="46" t="s">
        <v>8</v>
      </c>
      <c r="X51" s="47">
        <f t="shared" si="1"/>
        <v>220</v>
      </c>
      <c r="Y51" s="48"/>
      <c r="Z51" s="46">
        <f t="shared" si="2"/>
        <v>72</v>
      </c>
      <c r="AA51" s="49">
        <f>Y51*Z51</f>
        <v>0</v>
      </c>
      <c r="AB51" s="31"/>
      <c r="AC51" s="31"/>
      <c r="AD51" s="31"/>
      <c r="AE51" s="31"/>
      <c r="AF51" s="31"/>
      <c r="AG51" s="31"/>
      <c r="AH51" s="31"/>
      <c r="AI51" s="31"/>
      <c r="AJ51" s="31"/>
      <c r="AK51" s="31"/>
    </row>
    <row r="52" spans="1:37" ht="54" customHeight="1" x14ac:dyDescent="0.25">
      <c r="A52" s="44"/>
      <c r="B52" s="41">
        <v>48</v>
      </c>
      <c r="C52" s="7" t="s">
        <v>48</v>
      </c>
      <c r="D52" s="40" t="s">
        <v>8</v>
      </c>
      <c r="E52" s="43">
        <v>125</v>
      </c>
      <c r="F52" s="6">
        <v>40</v>
      </c>
      <c r="G52" s="34">
        <f>F52*E52</f>
        <v>5000</v>
      </c>
      <c r="H52" s="31"/>
      <c r="I52" s="24">
        <f>B52</f>
        <v>48</v>
      </c>
      <c r="J52" s="45" t="str">
        <f>C52</f>
        <v xml:space="preserve">Безопасные методы и приемы выполнения работ на высоте для работников 3 группы </v>
      </c>
      <c r="K52" s="95"/>
      <c r="L52" s="95"/>
      <c r="M52" s="46" t="str">
        <f>D52</f>
        <v>час</v>
      </c>
      <c r="N52" s="47">
        <f>E52</f>
        <v>125</v>
      </c>
      <c r="O52" s="48"/>
      <c r="P52" s="46">
        <f t="shared" si="3"/>
        <v>40</v>
      </c>
      <c r="Q52" s="49">
        <f>O52*P52</f>
        <v>0</v>
      </c>
      <c r="R52" s="31"/>
      <c r="S52" s="24">
        <f t="shared" si="0"/>
        <v>48</v>
      </c>
      <c r="T52" s="45" t="s">
        <v>48</v>
      </c>
      <c r="U52" s="95"/>
      <c r="V52" s="95"/>
      <c r="W52" s="46" t="s">
        <v>8</v>
      </c>
      <c r="X52" s="47">
        <f t="shared" si="1"/>
        <v>125</v>
      </c>
      <c r="Y52" s="48"/>
      <c r="Z52" s="46">
        <f t="shared" si="2"/>
        <v>40</v>
      </c>
      <c r="AA52" s="49">
        <f>Y52*Z52</f>
        <v>0</v>
      </c>
      <c r="AB52" s="31"/>
      <c r="AC52" s="31"/>
      <c r="AD52" s="31"/>
      <c r="AE52" s="31"/>
      <c r="AF52" s="31"/>
      <c r="AG52" s="31"/>
      <c r="AH52" s="31"/>
      <c r="AI52" s="31"/>
      <c r="AJ52" s="31"/>
      <c r="AK52" s="31"/>
    </row>
    <row r="53" spans="1:37" ht="38.25" customHeight="1" x14ac:dyDescent="0.25">
      <c r="A53" s="44"/>
      <c r="B53" s="41">
        <v>49</v>
      </c>
      <c r="C53" s="9" t="s">
        <v>26</v>
      </c>
      <c r="D53" s="35" t="s">
        <v>8</v>
      </c>
      <c r="E53" s="3">
        <v>200</v>
      </c>
      <c r="F53" s="3">
        <v>40</v>
      </c>
      <c r="G53" s="34">
        <f>F53*E53</f>
        <v>8000</v>
      </c>
      <c r="H53" s="31"/>
      <c r="I53" s="24">
        <f>B53</f>
        <v>49</v>
      </c>
      <c r="J53" s="45" t="str">
        <f>C53</f>
        <v xml:space="preserve">Инструктор-реаниматор по оказанию первой помощи пострадавшим </v>
      </c>
      <c r="K53" s="95"/>
      <c r="L53" s="95"/>
      <c r="M53" s="46" t="str">
        <f>D53</f>
        <v>час</v>
      </c>
      <c r="N53" s="47">
        <f>E53</f>
        <v>200</v>
      </c>
      <c r="O53" s="48"/>
      <c r="P53" s="46">
        <f t="shared" si="3"/>
        <v>40</v>
      </c>
      <c r="Q53" s="49">
        <f>O53*P53</f>
        <v>0</v>
      </c>
      <c r="R53" s="31"/>
      <c r="S53" s="24">
        <f t="shared" si="0"/>
        <v>49</v>
      </c>
      <c r="T53" s="45" t="s">
        <v>26</v>
      </c>
      <c r="U53" s="95"/>
      <c r="V53" s="95"/>
      <c r="W53" s="46" t="s">
        <v>8</v>
      </c>
      <c r="X53" s="47">
        <f t="shared" si="1"/>
        <v>200</v>
      </c>
      <c r="Y53" s="48"/>
      <c r="Z53" s="46">
        <f t="shared" si="2"/>
        <v>40</v>
      </c>
      <c r="AA53" s="49">
        <f>Y53*Z53</f>
        <v>0</v>
      </c>
      <c r="AB53" s="31"/>
      <c r="AC53" s="31"/>
      <c r="AD53" s="31"/>
      <c r="AE53" s="31"/>
      <c r="AF53" s="31"/>
      <c r="AG53" s="31"/>
      <c r="AH53" s="31"/>
      <c r="AI53" s="31"/>
      <c r="AJ53" s="31"/>
      <c r="AK53" s="31"/>
    </row>
    <row r="54" spans="1:37" ht="38.25" customHeight="1" x14ac:dyDescent="0.25">
      <c r="A54" s="44"/>
      <c r="B54" s="41">
        <v>50</v>
      </c>
      <c r="C54" s="8" t="s">
        <v>27</v>
      </c>
      <c r="D54" s="35" t="s">
        <v>8</v>
      </c>
      <c r="E54" s="2">
        <v>120</v>
      </c>
      <c r="F54" s="2">
        <v>16</v>
      </c>
      <c r="G54" s="34">
        <f>F54*E54</f>
        <v>1920</v>
      </c>
      <c r="H54" s="31"/>
      <c r="I54" s="24">
        <f>B54</f>
        <v>50</v>
      </c>
      <c r="J54" s="45" t="str">
        <f>C54</f>
        <v xml:space="preserve">Оказание первой помощи пострадавшим на производстве </v>
      </c>
      <c r="K54" s="95"/>
      <c r="L54" s="95"/>
      <c r="M54" s="46" t="str">
        <f>D54</f>
        <v>час</v>
      </c>
      <c r="N54" s="47">
        <f>E54</f>
        <v>120</v>
      </c>
      <c r="O54" s="48"/>
      <c r="P54" s="46">
        <f t="shared" si="3"/>
        <v>16</v>
      </c>
      <c r="Q54" s="49">
        <f>O54*P54</f>
        <v>0</v>
      </c>
      <c r="R54" s="31"/>
      <c r="S54" s="24">
        <f t="shared" si="0"/>
        <v>50</v>
      </c>
      <c r="T54" s="45" t="s">
        <v>27</v>
      </c>
      <c r="U54" s="95"/>
      <c r="V54" s="95"/>
      <c r="W54" s="46" t="s">
        <v>8</v>
      </c>
      <c r="X54" s="47">
        <f t="shared" si="1"/>
        <v>120</v>
      </c>
      <c r="Y54" s="48"/>
      <c r="Z54" s="46">
        <f t="shared" si="2"/>
        <v>16</v>
      </c>
      <c r="AA54" s="49">
        <f>Y54*Z54</f>
        <v>0</v>
      </c>
      <c r="AB54" s="31"/>
      <c r="AC54" s="31"/>
      <c r="AD54" s="31"/>
      <c r="AE54" s="31"/>
      <c r="AF54" s="31"/>
      <c r="AG54" s="31"/>
      <c r="AH54" s="31"/>
      <c r="AI54" s="31"/>
      <c r="AJ54" s="31"/>
      <c r="AK54" s="31"/>
    </row>
    <row r="55" spans="1:37" ht="49.5" customHeight="1" x14ac:dyDescent="0.25">
      <c r="A55" s="44"/>
      <c r="B55" s="41">
        <v>51</v>
      </c>
      <c r="C55" s="4" t="s">
        <v>49</v>
      </c>
      <c r="D55" s="35" t="s">
        <v>8</v>
      </c>
      <c r="E55" s="3">
        <v>80</v>
      </c>
      <c r="F55" s="3">
        <v>40</v>
      </c>
      <c r="G55" s="34">
        <f>F55*E55</f>
        <v>3200</v>
      </c>
      <c r="H55" s="31"/>
      <c r="I55" s="24">
        <f>B55</f>
        <v>51</v>
      </c>
      <c r="J55" s="45" t="str">
        <f>C55</f>
        <v xml:space="preserve">Обучение и проверка знаний требований охраны труда руководителей и специалистов </v>
      </c>
      <c r="K55" s="95"/>
      <c r="L55" s="95"/>
      <c r="M55" s="46" t="str">
        <f>D55</f>
        <v>час</v>
      </c>
      <c r="N55" s="47">
        <f>E55</f>
        <v>80</v>
      </c>
      <c r="O55" s="48"/>
      <c r="P55" s="46">
        <f t="shared" si="3"/>
        <v>40</v>
      </c>
      <c r="Q55" s="49">
        <f>O55*P55</f>
        <v>0</v>
      </c>
      <c r="R55" s="31"/>
      <c r="S55" s="24">
        <f t="shared" si="0"/>
        <v>51</v>
      </c>
      <c r="T55" s="45" t="s">
        <v>49</v>
      </c>
      <c r="U55" s="95"/>
      <c r="V55" s="95"/>
      <c r="W55" s="46" t="s">
        <v>8</v>
      </c>
      <c r="X55" s="47">
        <f t="shared" si="1"/>
        <v>80</v>
      </c>
      <c r="Y55" s="48"/>
      <c r="Z55" s="46">
        <f t="shared" si="2"/>
        <v>40</v>
      </c>
      <c r="AA55" s="49">
        <f>Y55*Z55</f>
        <v>0</v>
      </c>
      <c r="AB55" s="31"/>
      <c r="AC55" s="31"/>
      <c r="AD55" s="31"/>
      <c r="AE55" s="31"/>
      <c r="AF55" s="31"/>
      <c r="AG55" s="31"/>
      <c r="AH55" s="31"/>
      <c r="AI55" s="31"/>
      <c r="AJ55" s="31"/>
      <c r="AK55" s="31"/>
    </row>
    <row r="56" spans="1:37" ht="49.5" customHeight="1" x14ac:dyDescent="0.25">
      <c r="A56" s="44"/>
      <c r="B56" s="41">
        <v>52</v>
      </c>
      <c r="C56" s="1" t="s">
        <v>50</v>
      </c>
      <c r="D56" s="35" t="s">
        <v>8</v>
      </c>
      <c r="E56" s="6">
        <v>375</v>
      </c>
      <c r="F56" s="2">
        <v>24</v>
      </c>
      <c r="G56" s="34">
        <f>F56*E56</f>
        <v>9000</v>
      </c>
      <c r="H56" s="31"/>
      <c r="I56" s="24">
        <f>B56</f>
        <v>52</v>
      </c>
      <c r="J56" s="45" t="str">
        <f>C56</f>
        <v xml:space="preserve">Обучение членов комиссий по проведению специальной оценки условий труда </v>
      </c>
      <c r="K56" s="95"/>
      <c r="L56" s="95"/>
      <c r="M56" s="46" t="str">
        <f>D56</f>
        <v>час</v>
      </c>
      <c r="N56" s="47">
        <f>E56</f>
        <v>375</v>
      </c>
      <c r="O56" s="48"/>
      <c r="P56" s="46">
        <f t="shared" si="3"/>
        <v>24</v>
      </c>
      <c r="Q56" s="49">
        <f>O56*P56</f>
        <v>0</v>
      </c>
      <c r="R56" s="31"/>
      <c r="S56" s="24">
        <f t="shared" si="0"/>
        <v>52</v>
      </c>
      <c r="T56" s="45" t="s">
        <v>50</v>
      </c>
      <c r="U56" s="95"/>
      <c r="V56" s="95"/>
      <c r="W56" s="46" t="s">
        <v>8</v>
      </c>
      <c r="X56" s="47">
        <f t="shared" si="1"/>
        <v>375</v>
      </c>
      <c r="Y56" s="48"/>
      <c r="Z56" s="46">
        <f t="shared" si="2"/>
        <v>24</v>
      </c>
      <c r="AA56" s="49">
        <f>Y56*Z56</f>
        <v>0</v>
      </c>
      <c r="AB56" s="31"/>
      <c r="AC56" s="31"/>
      <c r="AD56" s="31"/>
      <c r="AE56" s="31"/>
      <c r="AF56" s="31"/>
      <c r="AG56" s="31"/>
      <c r="AH56" s="31"/>
      <c r="AI56" s="31"/>
      <c r="AJ56" s="31"/>
      <c r="AK56" s="31"/>
    </row>
    <row r="57" spans="1:37" ht="66.75" customHeight="1" thickBot="1" x14ac:dyDescent="0.3">
      <c r="A57" s="44"/>
      <c r="B57" s="41">
        <v>53</v>
      </c>
      <c r="C57" s="11" t="s">
        <v>29</v>
      </c>
      <c r="D57" s="35" t="s">
        <v>8</v>
      </c>
      <c r="E57" s="10">
        <v>80</v>
      </c>
      <c r="F57" s="3">
        <v>40</v>
      </c>
      <c r="G57" s="34">
        <f>F57*E57</f>
        <v>3200</v>
      </c>
      <c r="H57" s="31"/>
      <c r="I57" s="24">
        <f>B57</f>
        <v>53</v>
      </c>
      <c r="J57" s="45" t="str">
        <f>C57</f>
        <v xml:space="preserve">Обучение и проверка знаний требований охраны труда уполномоченных (доверенных) лиц от коллектива </v>
      </c>
      <c r="K57" s="95"/>
      <c r="L57" s="95"/>
      <c r="M57" s="46" t="str">
        <f>D57</f>
        <v>час</v>
      </c>
      <c r="N57" s="47">
        <f>E57</f>
        <v>80</v>
      </c>
      <c r="O57" s="48"/>
      <c r="P57" s="46">
        <f t="shared" si="3"/>
        <v>40</v>
      </c>
      <c r="Q57" s="49">
        <f>O57*P57</f>
        <v>0</v>
      </c>
      <c r="R57" s="31"/>
      <c r="S57" s="24">
        <f t="shared" si="0"/>
        <v>53</v>
      </c>
      <c r="T57" s="45" t="s">
        <v>29</v>
      </c>
      <c r="U57" s="95"/>
      <c r="V57" s="95"/>
      <c r="W57" s="46" t="s">
        <v>8</v>
      </c>
      <c r="X57" s="47">
        <f t="shared" si="1"/>
        <v>80</v>
      </c>
      <c r="Y57" s="48"/>
      <c r="Z57" s="46">
        <f t="shared" si="2"/>
        <v>40</v>
      </c>
      <c r="AA57" s="49">
        <f>Y57*Z57</f>
        <v>0</v>
      </c>
      <c r="AB57" s="31"/>
      <c r="AC57" s="31"/>
      <c r="AD57" s="31"/>
      <c r="AE57" s="31"/>
      <c r="AF57" s="31"/>
      <c r="AG57" s="31"/>
      <c r="AH57" s="31"/>
      <c r="AI57" s="31"/>
      <c r="AJ57" s="31"/>
      <c r="AK57" s="31"/>
    </row>
    <row r="58" spans="1:37" ht="36.75" customHeight="1" x14ac:dyDescent="0.25">
      <c r="A58" s="44"/>
      <c r="B58" s="41">
        <v>54</v>
      </c>
      <c r="C58" s="4" t="s">
        <v>51</v>
      </c>
      <c r="D58" s="35" t="s">
        <v>8</v>
      </c>
      <c r="E58" s="2">
        <v>160</v>
      </c>
      <c r="F58" s="12">
        <v>16</v>
      </c>
      <c r="G58" s="36">
        <f>F58*E58</f>
        <v>2560</v>
      </c>
      <c r="H58" s="31"/>
      <c r="I58" s="24">
        <f>B58</f>
        <v>54</v>
      </c>
      <c r="J58" s="45" t="str">
        <f>C58</f>
        <v xml:space="preserve">Предаттестационная подготовка ответственных за тепловое хозяйство </v>
      </c>
      <c r="K58" s="95"/>
      <c r="L58" s="95"/>
      <c r="M58" s="46" t="str">
        <f>D58</f>
        <v>час</v>
      </c>
      <c r="N58" s="47">
        <f>E58</f>
        <v>160</v>
      </c>
      <c r="O58" s="48"/>
      <c r="P58" s="46">
        <f t="shared" si="3"/>
        <v>16</v>
      </c>
      <c r="Q58" s="49">
        <f>O58*P58</f>
        <v>0</v>
      </c>
      <c r="R58" s="31"/>
      <c r="S58" s="24">
        <f t="shared" si="0"/>
        <v>54</v>
      </c>
      <c r="T58" s="45" t="s">
        <v>51</v>
      </c>
      <c r="U58" s="95"/>
      <c r="V58" s="95"/>
      <c r="W58" s="46" t="s">
        <v>8</v>
      </c>
      <c r="X58" s="47">
        <f t="shared" si="1"/>
        <v>160</v>
      </c>
      <c r="Y58" s="48"/>
      <c r="Z58" s="46">
        <f t="shared" si="2"/>
        <v>16</v>
      </c>
      <c r="AA58" s="49">
        <f>Y58*Z58</f>
        <v>0</v>
      </c>
      <c r="AB58" s="31"/>
      <c r="AC58" s="31"/>
      <c r="AD58" s="31"/>
      <c r="AE58" s="31"/>
      <c r="AF58" s="31"/>
      <c r="AG58" s="31"/>
      <c r="AH58" s="31"/>
      <c r="AI58" s="31"/>
      <c r="AJ58" s="31"/>
      <c r="AK58" s="31"/>
    </row>
    <row r="59" spans="1:37" ht="61.5" customHeight="1" x14ac:dyDescent="0.25">
      <c r="A59" s="44"/>
      <c r="B59" s="41">
        <v>55</v>
      </c>
      <c r="C59" s="4" t="s">
        <v>52</v>
      </c>
      <c r="D59" s="35" t="s">
        <v>8</v>
      </c>
      <c r="E59" s="3">
        <v>170</v>
      </c>
      <c r="F59" s="3">
        <v>40</v>
      </c>
      <c r="G59" s="34">
        <f>F59*E59</f>
        <v>6800</v>
      </c>
      <c r="H59" s="31"/>
      <c r="I59" s="24">
        <f>B59</f>
        <v>55</v>
      </c>
      <c r="J59" s="57" t="s">
        <v>52</v>
      </c>
      <c r="K59" s="96"/>
      <c r="L59" s="96"/>
      <c r="M59" s="46" t="str">
        <f>D59</f>
        <v>час</v>
      </c>
      <c r="N59" s="47">
        <f>E59</f>
        <v>170</v>
      </c>
      <c r="O59" s="48"/>
      <c r="P59" s="46">
        <f t="shared" ref="P59:P61" si="4">F59</f>
        <v>40</v>
      </c>
      <c r="Q59" s="49">
        <f>O59*P59</f>
        <v>0</v>
      </c>
      <c r="R59" s="31"/>
      <c r="S59" s="24">
        <f t="shared" si="0"/>
        <v>55</v>
      </c>
      <c r="T59" s="57" t="s">
        <v>52</v>
      </c>
      <c r="U59" s="96"/>
      <c r="V59" s="96"/>
      <c r="W59" s="46" t="s">
        <v>8</v>
      </c>
      <c r="X59" s="47">
        <f t="shared" si="1"/>
        <v>170</v>
      </c>
      <c r="Y59" s="48"/>
      <c r="Z59" s="46">
        <f t="shared" si="2"/>
        <v>40</v>
      </c>
      <c r="AA59" s="49">
        <f>Y59*Z59</f>
        <v>0</v>
      </c>
      <c r="AB59" s="31"/>
      <c r="AC59" s="31"/>
      <c r="AD59" s="31"/>
      <c r="AE59" s="31"/>
      <c r="AF59" s="31"/>
      <c r="AG59" s="31"/>
      <c r="AH59" s="31"/>
      <c r="AI59" s="31"/>
      <c r="AJ59" s="31"/>
      <c r="AK59" s="31"/>
    </row>
    <row r="60" spans="1:37" ht="51.75" customHeight="1" x14ac:dyDescent="0.25">
      <c r="A60" s="44"/>
      <c r="B60" s="41">
        <v>56</v>
      </c>
      <c r="C60" s="1" t="s">
        <v>53</v>
      </c>
      <c r="D60" s="35" t="s">
        <v>8</v>
      </c>
      <c r="E60" s="6">
        <v>70</v>
      </c>
      <c r="F60" s="3">
        <v>28</v>
      </c>
      <c r="G60" s="34">
        <f>F60*E60</f>
        <v>1960</v>
      </c>
      <c r="H60" s="31"/>
      <c r="I60" s="24">
        <f>B60</f>
        <v>56</v>
      </c>
      <c r="J60" s="45" t="str">
        <f>C60</f>
        <v xml:space="preserve">Пожарно-технический минимум требований пожарной безопасности для руководителей и специалистов </v>
      </c>
      <c r="K60" s="95"/>
      <c r="L60" s="95"/>
      <c r="M60" s="46" t="str">
        <f>D60</f>
        <v>час</v>
      </c>
      <c r="N60" s="47">
        <f>E60</f>
        <v>70</v>
      </c>
      <c r="O60" s="48"/>
      <c r="P60" s="46">
        <f t="shared" si="4"/>
        <v>28</v>
      </c>
      <c r="Q60" s="49">
        <f>O60*P60</f>
        <v>0</v>
      </c>
      <c r="R60" s="31"/>
      <c r="S60" s="24">
        <f t="shared" si="0"/>
        <v>56</v>
      </c>
      <c r="T60" s="45" t="s">
        <v>53</v>
      </c>
      <c r="U60" s="95"/>
      <c r="V60" s="95"/>
      <c r="W60" s="46" t="s">
        <v>8</v>
      </c>
      <c r="X60" s="47">
        <f t="shared" si="1"/>
        <v>70</v>
      </c>
      <c r="Y60" s="48"/>
      <c r="Z60" s="46">
        <f t="shared" si="2"/>
        <v>28</v>
      </c>
      <c r="AA60" s="49">
        <f>Y60*Z60</f>
        <v>0</v>
      </c>
      <c r="AB60" s="31"/>
      <c r="AC60" s="31"/>
      <c r="AD60" s="31"/>
      <c r="AE60" s="31"/>
      <c r="AF60" s="31"/>
      <c r="AG60" s="31"/>
      <c r="AH60" s="31"/>
      <c r="AI60" s="31"/>
      <c r="AJ60" s="31"/>
      <c r="AK60" s="31"/>
    </row>
    <row r="61" spans="1:37" ht="73.5" customHeight="1" thickBot="1" x14ac:dyDescent="0.3">
      <c r="A61" s="44"/>
      <c r="B61" s="41">
        <v>57</v>
      </c>
      <c r="C61" s="4" t="s">
        <v>30</v>
      </c>
      <c r="D61" s="35" t="s">
        <v>8</v>
      </c>
      <c r="E61" s="6">
        <v>70</v>
      </c>
      <c r="F61" s="6">
        <v>28</v>
      </c>
      <c r="G61" s="34">
        <f>F61*E61</f>
        <v>1960</v>
      </c>
      <c r="H61" s="31"/>
      <c r="I61" s="24">
        <f>B61</f>
        <v>57</v>
      </c>
      <c r="J61" s="58" t="str">
        <f>C61</f>
        <v xml:space="preserve">Пожарно-технический минимум требований пожарной безопасности при организации и проведении пожароопасных работ </v>
      </c>
      <c r="K61" s="97"/>
      <c r="L61" s="97"/>
      <c r="M61" s="46" t="str">
        <f>D61</f>
        <v>час</v>
      </c>
      <c r="N61" s="47">
        <f>E61</f>
        <v>70</v>
      </c>
      <c r="O61" s="59"/>
      <c r="P61" s="46">
        <f t="shared" si="4"/>
        <v>28</v>
      </c>
      <c r="Q61" s="60">
        <f>O61*P61</f>
        <v>0</v>
      </c>
      <c r="R61" s="31"/>
      <c r="S61" s="24">
        <f t="shared" si="0"/>
        <v>57</v>
      </c>
      <c r="T61" s="58" t="s">
        <v>30</v>
      </c>
      <c r="U61" s="97"/>
      <c r="V61" s="97"/>
      <c r="W61" s="46" t="s">
        <v>8</v>
      </c>
      <c r="X61" s="47">
        <f t="shared" si="1"/>
        <v>70</v>
      </c>
      <c r="Y61" s="59"/>
      <c r="Z61" s="46">
        <f t="shared" si="2"/>
        <v>28</v>
      </c>
      <c r="AA61" s="60">
        <f>Y61*Z61</f>
        <v>0</v>
      </c>
      <c r="AB61" s="31"/>
      <c r="AC61" s="31"/>
      <c r="AD61" s="31"/>
      <c r="AE61" s="31"/>
      <c r="AF61" s="31"/>
      <c r="AG61" s="31"/>
      <c r="AH61" s="31"/>
      <c r="AI61" s="31"/>
      <c r="AJ61" s="31"/>
      <c r="AK61" s="31"/>
    </row>
    <row r="62" spans="1:37" ht="23.25" customHeight="1" thickBot="1" x14ac:dyDescent="0.3">
      <c r="A62" s="44"/>
      <c r="B62" s="86" t="s">
        <v>2</v>
      </c>
      <c r="C62" s="87"/>
      <c r="D62" s="26"/>
      <c r="E62" s="26"/>
      <c r="F62" s="92"/>
      <c r="G62" s="27">
        <f>SUM(G5:G61)</f>
        <v>535390</v>
      </c>
      <c r="H62" s="31"/>
      <c r="I62" s="78" t="s">
        <v>2</v>
      </c>
      <c r="J62" s="79"/>
      <c r="K62" s="28"/>
      <c r="L62" s="28"/>
      <c r="M62" s="28"/>
      <c r="N62" s="28"/>
      <c r="O62" s="28"/>
      <c r="P62" s="94"/>
      <c r="Q62" s="29">
        <f>SUM(Q5:Q61)</f>
        <v>0</v>
      </c>
      <c r="R62" s="31"/>
      <c r="S62" s="78" t="s">
        <v>2</v>
      </c>
      <c r="T62" s="79"/>
      <c r="U62" s="28"/>
      <c r="V62" s="28"/>
      <c r="W62" s="28"/>
      <c r="X62" s="28"/>
      <c r="Y62" s="28"/>
      <c r="Z62" s="94"/>
      <c r="AA62" s="29">
        <f>SUM(AA5:AA61)</f>
        <v>0</v>
      </c>
      <c r="AB62" s="31"/>
      <c r="AC62" s="31"/>
      <c r="AD62" s="31"/>
      <c r="AE62" s="31"/>
      <c r="AF62" s="31"/>
      <c r="AG62" s="31"/>
      <c r="AH62" s="31"/>
      <c r="AI62" s="31"/>
      <c r="AJ62" s="31"/>
      <c r="AK62" s="31"/>
    </row>
    <row r="63" spans="1:37" ht="23.25" customHeight="1" x14ac:dyDescent="0.25">
      <c r="A63" s="44"/>
      <c r="B63" s="88" t="s">
        <v>6</v>
      </c>
      <c r="C63" s="89"/>
      <c r="D63" s="61"/>
      <c r="E63" s="63"/>
      <c r="F63" s="62">
        <v>0</v>
      </c>
      <c r="G63" s="64">
        <f>G62*F63</f>
        <v>0</v>
      </c>
      <c r="H63" s="31"/>
      <c r="I63" s="90" t="s">
        <v>6</v>
      </c>
      <c r="J63" s="91"/>
      <c r="K63" s="66"/>
      <c r="L63" s="66"/>
      <c r="M63" s="67"/>
      <c r="N63" s="66"/>
      <c r="O63" s="67"/>
      <c r="P63" s="65">
        <v>0</v>
      </c>
      <c r="Q63" s="64">
        <f>Q62*P63</f>
        <v>0</v>
      </c>
      <c r="R63" s="31"/>
      <c r="S63" s="90" t="s">
        <v>6</v>
      </c>
      <c r="T63" s="91"/>
      <c r="U63" s="66"/>
      <c r="V63" s="66"/>
      <c r="W63" s="67"/>
      <c r="X63" s="66"/>
      <c r="Y63" s="67"/>
      <c r="Z63" s="65">
        <v>0</v>
      </c>
      <c r="AA63" s="64">
        <f>AA62*Z63</f>
        <v>0</v>
      </c>
      <c r="AB63" s="31"/>
      <c r="AC63" s="31"/>
      <c r="AD63" s="31"/>
      <c r="AE63" s="31"/>
      <c r="AF63" s="31"/>
      <c r="AG63" s="31"/>
      <c r="AH63" s="31"/>
      <c r="AI63" s="31"/>
      <c r="AJ63" s="31"/>
      <c r="AK63" s="31"/>
    </row>
    <row r="64" spans="1:37" s="72" customFormat="1" ht="23.25" customHeight="1" thickBot="1" x14ac:dyDescent="0.3">
      <c r="A64" s="68"/>
      <c r="B64" s="75" t="s">
        <v>3</v>
      </c>
      <c r="C64" s="76"/>
      <c r="D64" s="69"/>
      <c r="E64" s="69"/>
      <c r="F64" s="93"/>
      <c r="G64" s="70">
        <f>G62+G63</f>
        <v>535390</v>
      </c>
      <c r="H64" s="71"/>
      <c r="I64" s="75" t="s">
        <v>3</v>
      </c>
      <c r="J64" s="76"/>
      <c r="K64" s="69"/>
      <c r="L64" s="69"/>
      <c r="M64" s="69"/>
      <c r="N64" s="69"/>
      <c r="O64" s="69"/>
      <c r="P64" s="93"/>
      <c r="Q64" s="70">
        <f>Q62+Q63</f>
        <v>0</v>
      </c>
      <c r="R64" s="71"/>
      <c r="S64" s="75" t="s">
        <v>3</v>
      </c>
      <c r="T64" s="76"/>
      <c r="U64" s="69"/>
      <c r="V64" s="69"/>
      <c r="W64" s="69"/>
      <c r="X64" s="69"/>
      <c r="Y64" s="69"/>
      <c r="Z64" s="93"/>
      <c r="AA64" s="70">
        <f>AA62+AA63</f>
        <v>0</v>
      </c>
      <c r="AB64" s="71"/>
      <c r="AC64" s="71"/>
      <c r="AD64" s="71"/>
      <c r="AE64" s="71"/>
      <c r="AF64" s="71"/>
      <c r="AG64" s="71"/>
      <c r="AH64" s="71"/>
      <c r="AI64" s="71"/>
      <c r="AJ64" s="71"/>
      <c r="AK64" s="71"/>
    </row>
    <row r="65" spans="2:37" x14ac:dyDescent="0.25">
      <c r="AK65" s="31"/>
    </row>
    <row r="66" spans="2:37" x14ac:dyDescent="0.25">
      <c r="J66" s="30" t="s">
        <v>72</v>
      </c>
      <c r="T66" s="30" t="s">
        <v>72</v>
      </c>
    </row>
    <row r="67" spans="2:37" s="56" customFormat="1" ht="30" customHeight="1" x14ac:dyDescent="0.25">
      <c r="B67" s="77" t="s">
        <v>65</v>
      </c>
      <c r="C67" s="77"/>
      <c r="D67" s="77"/>
      <c r="E67" s="77"/>
      <c r="F67" s="77"/>
      <c r="G67" s="77"/>
      <c r="J67" s="98" t="s">
        <v>73</v>
      </c>
      <c r="T67" s="50" t="s">
        <v>73</v>
      </c>
    </row>
    <row r="68" spans="2:37" ht="15.75" x14ac:dyDescent="0.25">
      <c r="B68" s="73" t="s">
        <v>66</v>
      </c>
      <c r="J68" s="30" t="s">
        <v>72</v>
      </c>
      <c r="T68" s="30" t="s">
        <v>72</v>
      </c>
    </row>
    <row r="69" spans="2:37" x14ac:dyDescent="0.25">
      <c r="J69" s="99" t="s">
        <v>74</v>
      </c>
      <c r="T69" s="30" t="s">
        <v>74</v>
      </c>
    </row>
    <row r="71" spans="2:37" x14ac:dyDescent="0.25">
      <c r="J71" s="44"/>
    </row>
  </sheetData>
  <mergeCells count="13">
    <mergeCell ref="B67:G67"/>
    <mergeCell ref="I3:Q3"/>
    <mergeCell ref="S3:AA3"/>
    <mergeCell ref="I62:J62"/>
    <mergeCell ref="I63:J63"/>
    <mergeCell ref="I64:J64"/>
    <mergeCell ref="S62:T62"/>
    <mergeCell ref="S63:T63"/>
    <mergeCell ref="S64:T64"/>
    <mergeCell ref="B3:G3"/>
    <mergeCell ref="B63:C63"/>
    <mergeCell ref="B62:C62"/>
    <mergeCell ref="B64:C64"/>
  </mergeCells>
  <pageMargins left="0.31496062992125984" right="0.31496062992125984" top="0.55118110236220474" bottom="0.35433070866141736" header="0.31496062992125984" footer="0.31496062992125984"/>
  <pageSetup paperSize="9" scale="72" orientation="portrait" r:id="rId1"/>
  <colBreaks count="2" manualBreakCount="2">
    <brk id="7" max="1048575" man="1"/>
    <brk id="27" max="1048575" man="1"/>
  </colBreaks>
  <ignoredErrors>
    <ignoredError sqref="M61 M12 M5:M8 M13:M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Моторина</cp:lastModifiedBy>
  <cp:lastPrinted>2020-09-04T01:53:30Z</cp:lastPrinted>
  <dcterms:created xsi:type="dcterms:W3CDTF">2018-05-22T01:14:50Z</dcterms:created>
  <dcterms:modified xsi:type="dcterms:W3CDTF">2020-10-06T01:57:46Z</dcterms:modified>
</cp:coreProperties>
</file>