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1925 ЗК ЭФ  ТП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P10" i="1"/>
  <c r="M10" i="1"/>
  <c r="N10" i="1"/>
  <c r="J10" i="1"/>
  <c r="I10" i="1"/>
  <c r="G10" i="1"/>
  <c r="J9" i="1" l="1"/>
  <c r="M9" i="1" l="1"/>
  <c r="N9" i="1"/>
  <c r="P9" i="1"/>
  <c r="Q9" i="1"/>
  <c r="Q11" i="1" s="1"/>
  <c r="I9" i="1" l="1"/>
  <c r="G9" i="1"/>
  <c r="G11" i="1" s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<sst xmlns="http://schemas.openxmlformats.org/spreadsheetml/2006/main" count="34" uniqueCount="26">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</sst>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Q11" sqref="Q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24">
        <f>G11</f>
        <v>3055667.33</v>
      </c>
      <c r="G3" s="17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17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6"/>
      <c r="D7" s="45"/>
      <c r="E7" s="45"/>
      <c r="F7" s="46"/>
      <c r="G7" s="47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23">
        <v>1</v>
      </c>
      <c r="C9" s="11" t="s">
        <v>24</v>
      </c>
      <c r="D9" s="12" t="s">
        <v>23</v>
      </c>
      <c r="E9" s="16">
        <v>278447.15000000002</v>
      </c>
      <c r="F9" s="12">
        <v>1</v>
      </c>
      <c r="G9" s="16">
        <f>E9*F9</f>
        <v>278447.15000000002</v>
      </c>
      <c r="H9" s="1"/>
      <c r="I9" s="25">
        <f>B9</f>
        <v>1</v>
      </c>
      <c r="J9" s="26" t="str">
        <f>C9</f>
        <v>Проектно-изыскательские работы</v>
      </c>
      <c r="K9" s="27"/>
      <c r="L9" s="27"/>
      <c r="M9" s="28" t="str">
        <f>D9</f>
        <v xml:space="preserve"> шт.</v>
      </c>
      <c r="N9" s="29">
        <f>E9</f>
        <v>278447.15000000002</v>
      </c>
      <c r="O9" s="30"/>
      <c r="P9" s="28">
        <f>F9</f>
        <v>1</v>
      </c>
      <c r="Q9" s="3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23">
        <v>2</v>
      </c>
      <c r="C10" s="11" t="s">
        <v>25</v>
      </c>
      <c r="D10" s="12" t="s">
        <v>23</v>
      </c>
      <c r="E10" s="16">
        <v>2777220.18</v>
      </c>
      <c r="F10" s="12">
        <v>1</v>
      </c>
      <c r="G10" s="16">
        <f t="shared" ref="G10" si="0">E10*F10</f>
        <v>2777220.18</v>
      </c>
      <c r="H10" s="1"/>
      <c r="I10" s="25">
        <f t="shared" ref="I10" si="1">B10</f>
        <v>2</v>
      </c>
      <c r="J10" s="26" t="str">
        <f t="shared" ref="J10" si="2">C10</f>
        <v>Строительно-монтажные работы</v>
      </c>
      <c r="K10" s="27"/>
      <c r="L10" s="27"/>
      <c r="M10" s="28" t="str">
        <f t="shared" ref="M10" si="3">D10</f>
        <v xml:space="preserve"> шт.</v>
      </c>
      <c r="N10" s="29">
        <f t="shared" ref="N10" si="4">E10</f>
        <v>2777220.18</v>
      </c>
      <c r="O10" s="30"/>
      <c r="P10" s="28">
        <f t="shared" ref="P10" si="5">F10</f>
        <v>1</v>
      </c>
      <c r="Q10" s="31">
        <f t="shared" ref="Q10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7" t="s">
        <v>5</v>
      </c>
      <c r="C11" s="38"/>
      <c r="D11" s="38"/>
      <c r="E11" s="38"/>
      <c r="F11" s="39"/>
      <c r="G11" s="13">
        <f>SUM(G9:G10)</f>
        <v>3055667.33</v>
      </c>
      <c r="H11" s="1"/>
      <c r="I11" s="55" t="s">
        <v>5</v>
      </c>
      <c r="J11" s="56"/>
      <c r="K11" s="56"/>
      <c r="L11" s="56"/>
      <c r="M11" s="56"/>
      <c r="N11" s="56"/>
      <c r="O11" s="56"/>
      <c r="P11" s="57"/>
      <c r="Q11" s="32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8" t="s">
        <v>14</v>
      </c>
      <c r="C12" s="49"/>
      <c r="D12" s="49"/>
      <c r="E12" s="49"/>
      <c r="F12" s="18">
        <v>0.2</v>
      </c>
      <c r="G12" s="14">
        <f>G11*F12</f>
        <v>611133.46600000001</v>
      </c>
      <c r="H12" s="1"/>
      <c r="I12" s="48" t="s">
        <v>14</v>
      </c>
      <c r="J12" s="49"/>
      <c r="K12" s="49"/>
      <c r="L12" s="49"/>
      <c r="M12" s="49"/>
      <c r="N12" s="49"/>
      <c r="O12" s="49"/>
      <c r="P12" s="18">
        <v>0.2</v>
      </c>
      <c r="Q12" s="14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0" t="s">
        <v>6</v>
      </c>
      <c r="C13" s="41"/>
      <c r="D13" s="41"/>
      <c r="E13" s="41"/>
      <c r="F13" s="42"/>
      <c r="G13" s="15">
        <f>G11+G12</f>
        <v>3666800.7960000001</v>
      </c>
      <c r="H13" s="1"/>
      <c r="I13" s="40" t="s">
        <v>6</v>
      </c>
      <c r="J13" s="41"/>
      <c r="K13" s="41"/>
      <c r="L13" s="41"/>
      <c r="M13" s="41"/>
      <c r="N13" s="41"/>
      <c r="O13" s="41"/>
      <c r="P13" s="42"/>
      <c r="Q13" s="15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58"/>
      <c r="C14" s="58"/>
      <c r="D14" s="58"/>
      <c r="E14" s="58"/>
      <c r="F14" s="58"/>
      <c r="G14" s="58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4"/>
      <c r="C15" s="54"/>
      <c r="D15" s="54"/>
      <c r="E15" s="54"/>
      <c r="F15" s="54"/>
      <c r="G15" s="54"/>
      <c r="H15" s="3"/>
      <c r="I15" s="3"/>
      <c r="J15" s="59" t="s">
        <v>15</v>
      </c>
      <c r="K15" s="60"/>
      <c r="L15" s="2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53"/>
      <c r="K16" s="53"/>
      <c r="L16" s="19"/>
      <c r="AA16" s="1"/>
    </row>
    <row r="17" spans="10:12" ht="16.5" x14ac:dyDescent="0.25">
      <c r="J17" s="52"/>
      <c r="K17" s="52"/>
      <c r="L17" s="20"/>
    </row>
    <row r="18" spans="10:12" ht="19.5" x14ac:dyDescent="0.25">
      <c r="J18" s="53"/>
      <c r="K18" s="53"/>
      <c r="L18" s="19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2019-04-09T07:24:29Z</dcterms:modified>
</cp:coreProperties>
</file>