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kolaeva_ME\Desktop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86" i="1" l="1"/>
  <c r="Q485" i="1"/>
  <c r="H485" i="1"/>
  <c r="H486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324" i="1"/>
  <c r="N325" i="1"/>
  <c r="N326" i="1"/>
  <c r="N327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325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9" i="1"/>
  <c r="B480" i="1"/>
  <c r="B481" i="1" s="1"/>
  <c r="B482" i="1" s="1"/>
  <c r="B483" i="1" s="1"/>
  <c r="B484" i="1" s="1"/>
  <c r="B475" i="1"/>
  <c r="B476" i="1"/>
  <c r="B477" i="1" s="1"/>
  <c r="B478" i="1" s="1"/>
  <c r="B479" i="1" s="1"/>
  <c r="B470" i="1"/>
  <c r="B471" i="1"/>
  <c r="B472" i="1" s="1"/>
  <c r="B473" i="1" s="1"/>
  <c r="B474" i="1" s="1"/>
  <c r="B465" i="1"/>
  <c r="B466" i="1"/>
  <c r="B467" i="1" s="1"/>
  <c r="B468" i="1" s="1"/>
  <c r="B469" i="1" s="1"/>
  <c r="B340" i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325" i="1"/>
  <c r="B326" i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9" i="1"/>
  <c r="Q10" i="1" l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9" i="1"/>
  <c r="B38" i="1" l="1"/>
  <c r="B39" i="1" l="1"/>
  <c r="J38" i="1"/>
  <c r="B40" i="1" l="1"/>
  <c r="J39" i="1"/>
  <c r="B41" i="1" l="1"/>
  <c r="J40" i="1"/>
  <c r="B42" i="1" l="1"/>
  <c r="J41" i="1"/>
  <c r="B43" i="1" l="1"/>
  <c r="J42" i="1"/>
  <c r="B44" i="1" l="1"/>
  <c r="J43" i="1"/>
  <c r="B45" i="1" l="1"/>
  <c r="J44" i="1"/>
  <c r="B46" i="1" l="1"/>
  <c r="J45" i="1"/>
  <c r="B47" i="1" l="1"/>
  <c r="J46" i="1"/>
  <c r="B48" i="1" l="1"/>
  <c r="J47" i="1"/>
  <c r="B49" i="1" l="1"/>
  <c r="J48" i="1"/>
  <c r="B50" i="1" l="1"/>
  <c r="J49" i="1"/>
  <c r="B51" i="1" l="1"/>
  <c r="J50" i="1"/>
  <c r="B52" i="1" l="1"/>
  <c r="J51" i="1"/>
  <c r="B53" i="1" l="1"/>
  <c r="J52" i="1"/>
  <c r="B54" i="1" l="1"/>
  <c r="J53" i="1"/>
  <c r="B55" i="1" l="1"/>
  <c r="J54" i="1"/>
  <c r="B56" i="1" l="1"/>
  <c r="J55" i="1"/>
  <c r="B57" i="1" l="1"/>
  <c r="J56" i="1"/>
  <c r="B58" i="1" l="1"/>
  <c r="J57" i="1"/>
  <c r="B59" i="1" l="1"/>
  <c r="J58" i="1"/>
  <c r="B60" i="1" l="1"/>
  <c r="J59" i="1"/>
  <c r="B61" i="1" l="1"/>
  <c r="J60" i="1"/>
  <c r="B62" i="1" l="1"/>
  <c r="J61" i="1"/>
  <c r="B63" i="1" l="1"/>
  <c r="J62" i="1"/>
  <c r="B64" i="1" l="1"/>
  <c r="J63" i="1"/>
  <c r="B65" i="1" l="1"/>
  <c r="J64" i="1"/>
  <c r="B66" i="1" l="1"/>
  <c r="J65" i="1"/>
  <c r="B67" i="1" l="1"/>
  <c r="J66" i="1"/>
  <c r="B68" i="1" l="1"/>
  <c r="J67" i="1"/>
  <c r="B69" i="1" l="1"/>
  <c r="J68" i="1"/>
  <c r="B70" i="1" l="1"/>
  <c r="J69" i="1"/>
  <c r="B71" i="1" l="1"/>
  <c r="J70" i="1"/>
  <c r="B72" i="1" l="1"/>
  <c r="J71" i="1"/>
  <c r="B73" i="1" l="1"/>
  <c r="J72" i="1"/>
  <c r="B74" i="1" l="1"/>
  <c r="J73" i="1"/>
  <c r="B75" i="1" l="1"/>
  <c r="J74" i="1"/>
  <c r="B76" i="1" l="1"/>
  <c r="J75" i="1"/>
  <c r="B77" i="1" l="1"/>
  <c r="J76" i="1"/>
  <c r="B78" i="1" l="1"/>
  <c r="J77" i="1"/>
  <c r="B79" i="1" l="1"/>
  <c r="J78" i="1"/>
  <c r="B80" i="1" l="1"/>
  <c r="J79" i="1"/>
  <c r="B81" i="1" l="1"/>
  <c r="J80" i="1"/>
  <c r="B82" i="1" l="1"/>
  <c r="J81" i="1"/>
  <c r="B83" i="1" l="1"/>
  <c r="J82" i="1"/>
  <c r="B84" i="1" l="1"/>
  <c r="J83" i="1"/>
  <c r="B85" i="1" l="1"/>
  <c r="J84" i="1"/>
  <c r="B86" i="1" l="1"/>
  <c r="J85" i="1"/>
  <c r="B87" i="1" l="1"/>
  <c r="J86" i="1"/>
  <c r="B88" i="1" l="1"/>
  <c r="J87" i="1"/>
  <c r="B89" i="1" l="1"/>
  <c r="J88" i="1"/>
  <c r="B90" i="1" l="1"/>
  <c r="J89" i="1"/>
  <c r="B91" i="1" l="1"/>
  <c r="J90" i="1"/>
  <c r="B92" i="1" l="1"/>
  <c r="J91" i="1"/>
  <c r="B93" i="1" l="1"/>
  <c r="J92" i="1"/>
  <c r="B94" i="1" l="1"/>
  <c r="J93" i="1"/>
  <c r="B95" i="1" l="1"/>
  <c r="J94" i="1"/>
  <c r="B96" i="1" l="1"/>
  <c r="J95" i="1"/>
  <c r="B97" i="1" l="1"/>
  <c r="J96" i="1"/>
  <c r="B98" i="1" l="1"/>
  <c r="J97" i="1"/>
  <c r="B99" i="1" l="1"/>
  <c r="J98" i="1"/>
  <c r="B100" i="1" l="1"/>
  <c r="J99" i="1"/>
  <c r="B101" i="1" l="1"/>
  <c r="J100" i="1"/>
  <c r="B102" i="1" l="1"/>
  <c r="J101" i="1"/>
  <c r="B103" i="1" l="1"/>
  <c r="J102" i="1"/>
  <c r="B104" i="1" l="1"/>
  <c r="J103" i="1"/>
  <c r="B105" i="1" l="1"/>
  <c r="J104" i="1"/>
  <c r="B106" i="1" l="1"/>
  <c r="J105" i="1"/>
  <c r="B107" i="1" l="1"/>
  <c r="J106" i="1"/>
  <c r="B108" i="1" l="1"/>
  <c r="J107" i="1"/>
  <c r="B109" i="1" l="1"/>
  <c r="J108" i="1"/>
  <c r="B110" i="1" l="1"/>
  <c r="J109" i="1"/>
  <c r="B111" i="1" l="1"/>
  <c r="J110" i="1"/>
  <c r="B112" i="1" l="1"/>
  <c r="J111" i="1"/>
  <c r="B113" i="1" l="1"/>
  <c r="J112" i="1"/>
  <c r="B114" i="1" l="1"/>
  <c r="J113" i="1"/>
  <c r="B115" i="1" l="1"/>
  <c r="J114" i="1"/>
  <c r="B116" i="1" l="1"/>
  <c r="J115" i="1"/>
  <c r="B117" i="1" l="1"/>
  <c r="J116" i="1"/>
  <c r="B118" i="1" l="1"/>
  <c r="J117" i="1"/>
  <c r="B119" i="1" l="1"/>
  <c r="J118" i="1"/>
  <c r="B120" i="1" l="1"/>
  <c r="J119" i="1"/>
  <c r="B121" i="1" l="1"/>
  <c r="J120" i="1"/>
  <c r="B122" i="1" l="1"/>
  <c r="J121" i="1"/>
  <c r="B123" i="1" l="1"/>
  <c r="J122" i="1"/>
  <c r="B124" i="1" l="1"/>
  <c r="J123" i="1"/>
  <c r="B125" i="1" l="1"/>
  <c r="J124" i="1"/>
  <c r="B126" i="1" l="1"/>
  <c r="J125" i="1"/>
  <c r="B127" i="1" l="1"/>
  <c r="J126" i="1"/>
  <c r="B128" i="1" l="1"/>
  <c r="J127" i="1"/>
  <c r="B129" i="1" l="1"/>
  <c r="J128" i="1"/>
  <c r="B130" i="1" l="1"/>
  <c r="J129" i="1"/>
  <c r="B131" i="1" l="1"/>
  <c r="J130" i="1"/>
  <c r="B132" i="1" l="1"/>
  <c r="J131" i="1"/>
  <c r="B133" i="1" l="1"/>
  <c r="J132" i="1"/>
  <c r="B134" i="1" l="1"/>
  <c r="J133" i="1"/>
  <c r="B135" i="1" l="1"/>
  <c r="J134" i="1"/>
  <c r="B136" i="1" l="1"/>
  <c r="J135" i="1"/>
  <c r="B137" i="1" l="1"/>
  <c r="J136" i="1"/>
  <c r="B138" i="1" l="1"/>
  <c r="J137" i="1"/>
  <c r="B139" i="1" l="1"/>
  <c r="J138" i="1"/>
  <c r="B140" i="1" l="1"/>
  <c r="J139" i="1"/>
  <c r="B141" i="1" l="1"/>
  <c r="J140" i="1"/>
  <c r="B142" i="1" l="1"/>
  <c r="J141" i="1"/>
  <c r="B143" i="1" l="1"/>
  <c r="J142" i="1"/>
  <c r="B144" i="1" l="1"/>
  <c r="J143" i="1"/>
  <c r="B145" i="1" l="1"/>
  <c r="J144" i="1"/>
  <c r="B146" i="1" l="1"/>
  <c r="J145" i="1"/>
  <c r="B147" i="1" l="1"/>
  <c r="J146" i="1"/>
  <c r="B148" i="1" l="1"/>
  <c r="J147" i="1"/>
  <c r="B149" i="1" l="1"/>
  <c r="J148" i="1"/>
  <c r="B150" i="1" l="1"/>
  <c r="J149" i="1"/>
  <c r="B151" i="1" l="1"/>
  <c r="J150" i="1"/>
  <c r="B152" i="1" l="1"/>
  <c r="J151" i="1"/>
  <c r="B153" i="1" l="1"/>
  <c r="J152" i="1"/>
  <c r="B154" i="1" l="1"/>
  <c r="J153" i="1"/>
  <c r="B155" i="1" l="1"/>
  <c r="J154" i="1"/>
  <c r="B156" i="1" l="1"/>
  <c r="J155" i="1"/>
  <c r="B157" i="1" l="1"/>
  <c r="J156" i="1"/>
  <c r="B158" i="1" l="1"/>
  <c r="J157" i="1"/>
  <c r="B159" i="1" l="1"/>
  <c r="J158" i="1"/>
  <c r="B160" i="1" l="1"/>
  <c r="J159" i="1"/>
  <c r="B161" i="1" l="1"/>
  <c r="J160" i="1"/>
  <c r="B162" i="1" l="1"/>
  <c r="J161" i="1"/>
  <c r="B163" i="1" l="1"/>
  <c r="J162" i="1"/>
  <c r="B164" i="1" l="1"/>
  <c r="J163" i="1"/>
  <c r="B165" i="1" l="1"/>
  <c r="J164" i="1"/>
  <c r="B166" i="1" l="1"/>
  <c r="J165" i="1"/>
  <c r="B167" i="1" l="1"/>
  <c r="J166" i="1"/>
  <c r="B168" i="1" l="1"/>
  <c r="J167" i="1"/>
  <c r="B169" i="1" l="1"/>
  <c r="J168" i="1"/>
  <c r="B170" i="1" l="1"/>
  <c r="J169" i="1"/>
  <c r="B171" i="1" l="1"/>
  <c r="J170" i="1"/>
  <c r="B172" i="1" l="1"/>
  <c r="J171" i="1"/>
  <c r="B173" i="1" l="1"/>
  <c r="J172" i="1"/>
  <c r="B174" i="1" l="1"/>
  <c r="J173" i="1"/>
  <c r="B175" i="1" l="1"/>
  <c r="J174" i="1"/>
  <c r="B176" i="1" l="1"/>
  <c r="J175" i="1"/>
  <c r="B177" i="1" l="1"/>
  <c r="J176" i="1"/>
  <c r="B178" i="1" l="1"/>
  <c r="J177" i="1"/>
  <c r="B179" i="1" l="1"/>
  <c r="J178" i="1"/>
  <c r="B180" i="1" l="1"/>
  <c r="J179" i="1"/>
  <c r="B181" i="1" l="1"/>
  <c r="J180" i="1"/>
  <c r="B182" i="1" l="1"/>
  <c r="J181" i="1"/>
  <c r="B183" i="1" l="1"/>
  <c r="J182" i="1"/>
  <c r="B184" i="1" l="1"/>
  <c r="J183" i="1"/>
  <c r="B185" i="1" l="1"/>
  <c r="J184" i="1"/>
  <c r="B186" i="1" l="1"/>
  <c r="J185" i="1"/>
  <c r="B187" i="1" l="1"/>
  <c r="J186" i="1"/>
  <c r="B188" i="1" l="1"/>
  <c r="J187" i="1"/>
  <c r="B189" i="1" l="1"/>
  <c r="J188" i="1"/>
  <c r="B190" i="1" l="1"/>
  <c r="J189" i="1"/>
  <c r="B191" i="1" l="1"/>
  <c r="J190" i="1"/>
  <c r="B192" i="1" l="1"/>
  <c r="J191" i="1"/>
  <c r="B193" i="1" l="1"/>
  <c r="J192" i="1"/>
  <c r="B194" i="1" l="1"/>
  <c r="J193" i="1"/>
  <c r="B195" i="1" l="1"/>
  <c r="J194" i="1"/>
  <c r="B196" i="1" l="1"/>
  <c r="J195" i="1"/>
  <c r="B197" i="1" l="1"/>
  <c r="J196" i="1"/>
  <c r="B198" i="1" l="1"/>
  <c r="J197" i="1"/>
  <c r="B199" i="1" l="1"/>
  <c r="J198" i="1"/>
  <c r="B200" i="1" l="1"/>
  <c r="J199" i="1"/>
  <c r="B201" i="1" l="1"/>
  <c r="J200" i="1"/>
  <c r="B202" i="1" l="1"/>
  <c r="J201" i="1"/>
  <c r="B203" i="1" l="1"/>
  <c r="J202" i="1"/>
  <c r="B204" i="1" l="1"/>
  <c r="J203" i="1"/>
  <c r="B205" i="1" l="1"/>
  <c r="J204" i="1"/>
  <c r="B206" i="1" l="1"/>
  <c r="J205" i="1"/>
  <c r="B207" i="1" l="1"/>
  <c r="J206" i="1"/>
  <c r="B208" i="1" l="1"/>
  <c r="J207" i="1"/>
  <c r="B209" i="1" l="1"/>
  <c r="J208" i="1"/>
  <c r="B210" i="1" l="1"/>
  <c r="J209" i="1"/>
  <c r="B211" i="1" l="1"/>
  <c r="J210" i="1"/>
  <c r="B212" i="1" l="1"/>
  <c r="J211" i="1"/>
  <c r="B213" i="1" l="1"/>
  <c r="J212" i="1"/>
  <c r="B214" i="1" l="1"/>
  <c r="J213" i="1"/>
  <c r="B215" i="1" l="1"/>
  <c r="J214" i="1"/>
  <c r="B216" i="1" l="1"/>
  <c r="J215" i="1"/>
  <c r="B217" i="1" l="1"/>
  <c r="J216" i="1"/>
  <c r="B218" i="1" l="1"/>
  <c r="J217" i="1"/>
  <c r="B219" i="1" l="1"/>
  <c r="J218" i="1"/>
  <c r="B220" i="1" l="1"/>
  <c r="J219" i="1"/>
  <c r="B221" i="1" l="1"/>
  <c r="J220" i="1"/>
  <c r="B222" i="1" l="1"/>
  <c r="J221" i="1"/>
  <c r="B223" i="1" l="1"/>
  <c r="J222" i="1"/>
  <c r="B224" i="1" l="1"/>
  <c r="J223" i="1"/>
  <c r="B225" i="1" l="1"/>
  <c r="J224" i="1"/>
  <c r="B226" i="1" l="1"/>
  <c r="J225" i="1"/>
  <c r="B227" i="1" l="1"/>
  <c r="J226" i="1"/>
  <c r="B228" i="1" l="1"/>
  <c r="J227" i="1"/>
  <c r="B229" i="1" l="1"/>
  <c r="J228" i="1"/>
  <c r="B230" i="1" l="1"/>
  <c r="J229" i="1"/>
  <c r="B231" i="1" l="1"/>
  <c r="J230" i="1"/>
  <c r="B232" i="1" l="1"/>
  <c r="J231" i="1"/>
  <c r="B233" i="1" l="1"/>
  <c r="J232" i="1"/>
  <c r="B234" i="1" l="1"/>
  <c r="J233" i="1"/>
  <c r="B235" i="1" l="1"/>
  <c r="J234" i="1"/>
  <c r="B236" i="1" l="1"/>
  <c r="J235" i="1"/>
  <c r="B237" i="1" l="1"/>
  <c r="J236" i="1"/>
  <c r="B238" i="1" l="1"/>
  <c r="J237" i="1"/>
  <c r="B239" i="1" l="1"/>
  <c r="J238" i="1"/>
  <c r="B240" i="1" l="1"/>
  <c r="J239" i="1"/>
  <c r="B241" i="1" l="1"/>
  <c r="J240" i="1"/>
  <c r="B242" i="1" l="1"/>
  <c r="J241" i="1"/>
  <c r="B243" i="1" l="1"/>
  <c r="J242" i="1"/>
  <c r="B244" i="1" l="1"/>
  <c r="J243" i="1"/>
  <c r="B245" i="1" l="1"/>
  <c r="J244" i="1"/>
  <c r="B246" i="1" l="1"/>
  <c r="J245" i="1"/>
  <c r="B247" i="1" l="1"/>
  <c r="J246" i="1"/>
  <c r="B248" i="1" l="1"/>
  <c r="J247" i="1"/>
  <c r="B249" i="1" l="1"/>
  <c r="J248" i="1"/>
  <c r="B250" i="1" l="1"/>
  <c r="J249" i="1"/>
  <c r="B251" i="1" l="1"/>
  <c r="J250" i="1"/>
  <c r="B252" i="1" l="1"/>
  <c r="J251" i="1"/>
  <c r="B253" i="1" l="1"/>
  <c r="J252" i="1"/>
  <c r="B254" i="1" l="1"/>
  <c r="J253" i="1"/>
  <c r="B255" i="1" l="1"/>
  <c r="J254" i="1"/>
  <c r="B256" i="1" l="1"/>
  <c r="J255" i="1"/>
  <c r="B257" i="1" l="1"/>
  <c r="J256" i="1"/>
  <c r="B258" i="1" l="1"/>
  <c r="J257" i="1"/>
  <c r="B259" i="1" l="1"/>
  <c r="J258" i="1"/>
  <c r="B260" i="1" l="1"/>
  <c r="J259" i="1"/>
  <c r="B261" i="1" l="1"/>
  <c r="J260" i="1"/>
  <c r="B262" i="1" l="1"/>
  <c r="J261" i="1"/>
  <c r="B263" i="1" l="1"/>
  <c r="J262" i="1"/>
  <c r="B264" i="1" l="1"/>
  <c r="J263" i="1"/>
  <c r="B265" i="1" l="1"/>
  <c r="J264" i="1"/>
  <c r="B266" i="1" l="1"/>
  <c r="J265" i="1"/>
  <c r="B267" i="1" l="1"/>
  <c r="J266" i="1"/>
  <c r="B268" i="1" l="1"/>
  <c r="J267" i="1"/>
  <c r="B269" i="1" l="1"/>
  <c r="J268" i="1"/>
  <c r="B270" i="1" l="1"/>
  <c r="J269" i="1"/>
  <c r="B271" i="1" l="1"/>
  <c r="J270" i="1"/>
  <c r="B272" i="1" l="1"/>
  <c r="J271" i="1"/>
  <c r="B273" i="1" l="1"/>
  <c r="J272" i="1"/>
  <c r="B274" i="1" l="1"/>
  <c r="J273" i="1"/>
  <c r="B275" i="1" l="1"/>
  <c r="J274" i="1"/>
  <c r="B276" i="1" l="1"/>
  <c r="J275" i="1"/>
  <c r="B277" i="1" l="1"/>
  <c r="J276" i="1"/>
  <c r="B278" i="1" l="1"/>
  <c r="J277" i="1"/>
  <c r="B279" i="1" l="1"/>
  <c r="J278" i="1"/>
  <c r="B280" i="1" l="1"/>
  <c r="J279" i="1"/>
  <c r="B281" i="1" l="1"/>
  <c r="J280" i="1"/>
  <c r="B282" i="1" l="1"/>
  <c r="J281" i="1"/>
  <c r="B283" i="1" l="1"/>
  <c r="J282" i="1"/>
  <c r="B284" i="1" l="1"/>
  <c r="J283" i="1"/>
  <c r="B285" i="1" l="1"/>
  <c r="J284" i="1"/>
  <c r="B286" i="1" l="1"/>
  <c r="J285" i="1"/>
  <c r="B287" i="1" l="1"/>
  <c r="J286" i="1"/>
  <c r="B288" i="1" l="1"/>
  <c r="J287" i="1"/>
  <c r="B289" i="1" l="1"/>
  <c r="J288" i="1"/>
  <c r="B290" i="1" l="1"/>
  <c r="J289" i="1"/>
  <c r="B291" i="1" l="1"/>
  <c r="J290" i="1"/>
  <c r="B292" i="1" l="1"/>
  <c r="J291" i="1"/>
  <c r="B293" i="1" l="1"/>
  <c r="J292" i="1"/>
  <c r="B294" i="1" l="1"/>
  <c r="J293" i="1"/>
  <c r="B295" i="1" l="1"/>
  <c r="J294" i="1"/>
  <c r="B296" i="1" l="1"/>
  <c r="J295" i="1"/>
  <c r="B297" i="1" l="1"/>
  <c r="J296" i="1"/>
  <c r="B298" i="1" l="1"/>
  <c r="J297" i="1"/>
  <c r="B299" i="1" l="1"/>
  <c r="J298" i="1"/>
  <c r="B300" i="1" l="1"/>
  <c r="J299" i="1"/>
  <c r="B301" i="1" l="1"/>
  <c r="J300" i="1"/>
  <c r="B302" i="1" l="1"/>
  <c r="J301" i="1"/>
  <c r="B303" i="1" l="1"/>
  <c r="J302" i="1"/>
  <c r="B304" i="1" l="1"/>
  <c r="J303" i="1"/>
  <c r="B305" i="1" l="1"/>
  <c r="J304" i="1"/>
  <c r="B306" i="1" l="1"/>
  <c r="J305" i="1"/>
  <c r="B307" i="1" l="1"/>
  <c r="J306" i="1"/>
  <c r="B308" i="1" l="1"/>
  <c r="J307" i="1"/>
  <c r="B309" i="1" l="1"/>
  <c r="J308" i="1"/>
  <c r="B310" i="1" l="1"/>
  <c r="J309" i="1"/>
  <c r="B311" i="1" l="1"/>
  <c r="J310" i="1"/>
  <c r="B312" i="1" l="1"/>
  <c r="J311" i="1"/>
  <c r="B313" i="1" l="1"/>
  <c r="J312" i="1"/>
  <c r="B314" i="1" l="1"/>
  <c r="J313" i="1"/>
  <c r="B315" i="1" l="1"/>
  <c r="J314" i="1"/>
  <c r="B316" i="1" l="1"/>
  <c r="J315" i="1"/>
  <c r="B317" i="1" l="1"/>
  <c r="J316" i="1"/>
  <c r="B318" i="1" l="1"/>
  <c r="J317" i="1"/>
  <c r="B319" i="1" l="1"/>
  <c r="J318" i="1"/>
  <c r="B320" i="1" l="1"/>
  <c r="J319" i="1"/>
  <c r="B321" i="1" l="1"/>
  <c r="J320" i="1"/>
  <c r="B322" i="1" l="1"/>
  <c r="J321" i="1"/>
  <c r="B323" i="1" l="1"/>
  <c r="J322" i="1"/>
  <c r="J323" i="1" l="1"/>
  <c r="B324" i="1"/>
</calcChain>
</file>

<file path=xl/sharedStrings.xml><?xml version="1.0" encoding="utf-8"?>
<sst xmlns="http://schemas.openxmlformats.org/spreadsheetml/2006/main" count="1447" uniqueCount="861">
  <si>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</si>
  <si>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</si>
  <si>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</si>
  <si>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</si>
  <si>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</si>
  <si>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</si>
  <si>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</si>
  <si>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</si>
  <si>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</si>
  <si>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</si>
  <si>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</si>
  <si>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</si>
  <si>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</si>
  <si>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</si>
  <si>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</si>
  <si>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</si>
  <si>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</si>
  <si>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</si>
  <si>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</si>
  <si>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Бак топливный</t>
  </si>
  <si>
    <t xml:space="preserve">Бачок расширительный </t>
  </si>
  <si>
    <t xml:space="preserve">Вал карданный </t>
  </si>
  <si>
    <t xml:space="preserve">Глушитель </t>
  </si>
  <si>
    <t xml:space="preserve">Накладка тормозная </t>
  </si>
  <si>
    <t xml:space="preserve">Насос водяной </t>
  </si>
  <si>
    <t xml:space="preserve">Ремень </t>
  </si>
  <si>
    <t xml:space="preserve">Стартер </t>
  </si>
  <si>
    <t>Насос водяной</t>
  </si>
  <si>
    <t>Наконечник рул.тяги</t>
  </si>
  <si>
    <t>Номер по каталогу</t>
  </si>
  <si>
    <t>Приложение к Документации о закупке Перечень запасных частей со структурой НМЦ</t>
  </si>
  <si>
    <t xml:space="preserve">Амортизатор </t>
  </si>
  <si>
    <t xml:space="preserve">Бак топливный </t>
  </si>
  <si>
    <t xml:space="preserve">Бендикс </t>
  </si>
  <si>
    <t>Вал промежуточн.</t>
  </si>
  <si>
    <t xml:space="preserve">Венец  маховикартер </t>
  </si>
  <si>
    <t xml:space="preserve">Вентилятор радиатора </t>
  </si>
  <si>
    <t xml:space="preserve">Вилка сцепления </t>
  </si>
  <si>
    <t xml:space="preserve">Гильза с поршнем </t>
  </si>
  <si>
    <t xml:space="preserve">Диск сцепления ведомый </t>
  </si>
  <si>
    <t xml:space="preserve">Колодки торм. задние (к-т 2шт)  </t>
  </si>
  <si>
    <t xml:space="preserve">Кольца поршневые </t>
  </si>
  <si>
    <t xml:space="preserve">Крыло ГАЗ-3308 </t>
  </si>
  <si>
    <t xml:space="preserve">Маховик в сб. </t>
  </si>
  <si>
    <t xml:space="preserve">Муфта </t>
  </si>
  <si>
    <t xml:space="preserve">Накладка торм.задн.сверл. </t>
  </si>
  <si>
    <t xml:space="preserve">Пара плунжерная </t>
  </si>
  <si>
    <t xml:space="preserve">Патрубки радиатора </t>
  </si>
  <si>
    <t xml:space="preserve">Патрубок воздушного фильтра отводящий </t>
  </si>
  <si>
    <t xml:space="preserve">Патрубок турбины (впускного коллектора) </t>
  </si>
  <si>
    <t xml:space="preserve">Подушка крепления передн.части кабины верхняя </t>
  </si>
  <si>
    <t xml:space="preserve">Подушка крепления передн.части кабины нижняя </t>
  </si>
  <si>
    <t xml:space="preserve">Подушка под двигатель передняя </t>
  </si>
  <si>
    <t xml:space="preserve">Поршневая группа к-т </t>
  </si>
  <si>
    <t xml:space="preserve">Прокладка </t>
  </si>
  <si>
    <t xml:space="preserve">Радиатор ГАЗ-3309, 33081 </t>
  </si>
  <si>
    <t xml:space="preserve">Радиатор основной водяного охлаждения 3-х рядн. </t>
  </si>
  <si>
    <t xml:space="preserve">Реле втягивающее стартера </t>
  </si>
  <si>
    <t xml:space="preserve">Реле поворотов </t>
  </si>
  <si>
    <t xml:space="preserve">Сальник 50х70х10 </t>
  </si>
  <si>
    <t xml:space="preserve">Синхронизатор 4-5 пер. с сух. </t>
  </si>
  <si>
    <t xml:space="preserve">Труба приёмная левая </t>
  </si>
  <si>
    <t xml:space="preserve">Труба приёмная н/о </t>
  </si>
  <si>
    <t xml:space="preserve">Труба приёмная правая </t>
  </si>
  <si>
    <t xml:space="preserve">Фильтр масл. (диз.) </t>
  </si>
  <si>
    <t xml:space="preserve">Фильтр топливный </t>
  </si>
  <si>
    <t xml:space="preserve">Фильтр топливный тонкой очистки </t>
  </si>
  <si>
    <t xml:space="preserve">Цилиндр привода сцепления </t>
  </si>
  <si>
    <t xml:space="preserve">Цилиндр сцепления главный </t>
  </si>
  <si>
    <t xml:space="preserve">Цилиндр тормазной передний саморазводящ. </t>
  </si>
  <si>
    <t xml:space="preserve">Шарнир поворотного кулака левый короткий </t>
  </si>
  <si>
    <t xml:space="preserve">Шарнир поворотного кулака правый длинный </t>
  </si>
  <si>
    <t>Шатун п.38</t>
  </si>
  <si>
    <t>Шатун Д-245 п.42</t>
  </si>
  <si>
    <t>Шестерня (2 передачи КПП)</t>
  </si>
  <si>
    <t xml:space="preserve">Шестерня </t>
  </si>
  <si>
    <t xml:space="preserve">Элемент фильтрующий воздуха </t>
  </si>
  <si>
    <t xml:space="preserve">Амперметр </t>
  </si>
  <si>
    <t xml:space="preserve">Барабан стояночного тормоза </t>
  </si>
  <si>
    <t>Барабан торм. пер.</t>
  </si>
  <si>
    <t>Барабан торм. задн.</t>
  </si>
  <si>
    <t xml:space="preserve">Барабан тормозной передний </t>
  </si>
  <si>
    <t>Бачок омывателя в сб.</t>
  </si>
  <si>
    <t xml:space="preserve">Бегунок контактный </t>
  </si>
  <si>
    <t>Бендикс БАТЭ</t>
  </si>
  <si>
    <t>Бензонасос "Шанс"</t>
  </si>
  <si>
    <t>Блок шестерен з/хода КПП н.о.</t>
  </si>
  <si>
    <t>Блок шестерен промежуточного вала "Норман"</t>
  </si>
  <si>
    <t xml:space="preserve">Блок шестерен промежуточного вала </t>
  </si>
  <si>
    <t xml:space="preserve">Болт кардан. кор. с гайкой и шайбой </t>
  </si>
  <si>
    <t xml:space="preserve">Болт шатуна (без гайки) </t>
  </si>
  <si>
    <t xml:space="preserve">Болт шатуна с гайкой </t>
  </si>
  <si>
    <t xml:space="preserve">Усилитель вакуумный тормозов </t>
  </si>
  <si>
    <t xml:space="preserve">Вал вторичный </t>
  </si>
  <si>
    <t>Вал карданный рулевого управления нижний в сб.</t>
  </si>
  <si>
    <t>Вал карданный рулевого управления средний</t>
  </si>
  <si>
    <t xml:space="preserve">Вал карданный  </t>
  </si>
  <si>
    <t xml:space="preserve">Вал коленчатый с вкладышами и храповиком </t>
  </si>
  <si>
    <t xml:space="preserve">Вал первичный </t>
  </si>
  <si>
    <t>Вал распред.</t>
  </si>
  <si>
    <t xml:space="preserve">Венец маховика </t>
  </si>
  <si>
    <t xml:space="preserve">Вентилятор </t>
  </si>
  <si>
    <t xml:space="preserve">Вилка включения заднего хода </t>
  </si>
  <si>
    <t xml:space="preserve">Вилка карданного вала </t>
  </si>
  <si>
    <t xml:space="preserve">Вилка опорная оттяжного рычага </t>
  </si>
  <si>
    <t xml:space="preserve">Вилка переключения 1-й и 2-й передачи (ЗКС) </t>
  </si>
  <si>
    <t xml:space="preserve">Винт регулировочный клапана </t>
  </si>
  <si>
    <t xml:space="preserve">Винт регулировочный клапана с гайкой </t>
  </si>
  <si>
    <t xml:space="preserve">Включатель </t>
  </si>
  <si>
    <t xml:space="preserve">Втулка (прокладка) крышки клапанов </t>
  </si>
  <si>
    <t xml:space="preserve">Втулка амортизатора </t>
  </si>
  <si>
    <t xml:space="preserve">Втулка направляющих клапанов </t>
  </si>
  <si>
    <t xml:space="preserve">Втулка распредвала </t>
  </si>
  <si>
    <t xml:space="preserve">Втулка распределителя зажигания (трамблера) </t>
  </si>
  <si>
    <t xml:space="preserve">Втулка шатуна </t>
  </si>
  <si>
    <t xml:space="preserve">Втулка шкворня </t>
  </si>
  <si>
    <t xml:space="preserve">Втулки распредвала </t>
  </si>
  <si>
    <t xml:space="preserve">Втулки стартера </t>
  </si>
  <si>
    <t xml:space="preserve">Выключатель массы </t>
  </si>
  <si>
    <t xml:space="preserve">Выключатель массы дистанционный </t>
  </si>
  <si>
    <t xml:space="preserve">Выключатель массы с ручным управлением </t>
  </si>
  <si>
    <t xml:space="preserve">Генератор </t>
  </si>
  <si>
    <t xml:space="preserve">Гильза+поршень </t>
  </si>
  <si>
    <t xml:space="preserve">Глушитель  </t>
  </si>
  <si>
    <t xml:space="preserve">Головка блока </t>
  </si>
  <si>
    <t>ГТЦ б/б</t>
  </si>
  <si>
    <t>ГТЦ с/б</t>
  </si>
  <si>
    <t xml:space="preserve">Датчик </t>
  </si>
  <si>
    <t xml:space="preserve">Датчик аварийного давления воздуха </t>
  </si>
  <si>
    <t xml:space="preserve">Датчик масляный </t>
  </si>
  <si>
    <t>Датчик темпер.</t>
  </si>
  <si>
    <t xml:space="preserve">Датчик указателя уровня топлива </t>
  </si>
  <si>
    <t xml:space="preserve">Диафрагма </t>
  </si>
  <si>
    <t xml:space="preserve">Диафрагма бензонасоса </t>
  </si>
  <si>
    <t xml:space="preserve">Диск сцепл. ведомый </t>
  </si>
  <si>
    <t>Диск сцепления нажимной</t>
  </si>
  <si>
    <t xml:space="preserve">Дифференциал </t>
  </si>
  <si>
    <t>Диффузор радиатора</t>
  </si>
  <si>
    <t>Жалюзи радиатора</t>
  </si>
  <si>
    <t>Замок двери лев.</t>
  </si>
  <si>
    <t>Замок двери пр.</t>
  </si>
  <si>
    <t xml:space="preserve">Замок зажигания </t>
  </si>
  <si>
    <t xml:space="preserve">Замок капота </t>
  </si>
  <si>
    <t xml:space="preserve">Зеркало в сборе </t>
  </si>
  <si>
    <t>Зеркало наружное</t>
  </si>
  <si>
    <t xml:space="preserve">Зеркало наружное </t>
  </si>
  <si>
    <t xml:space="preserve">Карбюратор </t>
  </si>
  <si>
    <t xml:space="preserve">Катушка </t>
  </si>
  <si>
    <t xml:space="preserve">Катушка зажигания </t>
  </si>
  <si>
    <t xml:space="preserve">Клемма </t>
  </si>
  <si>
    <t xml:space="preserve">Коллектор выпускной левый </t>
  </si>
  <si>
    <t xml:space="preserve">Коллектор выпускной правый </t>
  </si>
  <si>
    <t xml:space="preserve">Колодка тормозная задняя </t>
  </si>
  <si>
    <t>Колпачки маслосъемн.</t>
  </si>
  <si>
    <t xml:space="preserve">Кольцо гильзы (медь) </t>
  </si>
  <si>
    <t xml:space="preserve">Кольцо глушителя </t>
  </si>
  <si>
    <t xml:space="preserve">Коммутатор </t>
  </si>
  <si>
    <t xml:space="preserve">Комплект прокладок </t>
  </si>
  <si>
    <t xml:space="preserve">Конденсатор распределителя зажиг. </t>
  </si>
  <si>
    <t xml:space="preserve">Контактная пара к-т </t>
  </si>
  <si>
    <t xml:space="preserve">Кран отопителя </t>
  </si>
  <si>
    <t xml:space="preserve">Кран сливной блока цилиндров </t>
  </si>
  <si>
    <t xml:space="preserve">Крестовина </t>
  </si>
  <si>
    <t xml:space="preserve">Кронштейн генератора </t>
  </si>
  <si>
    <t xml:space="preserve">Кронштейн опоры промежуточного вала </t>
  </si>
  <si>
    <t xml:space="preserve">Крыло левое </t>
  </si>
  <si>
    <t xml:space="preserve">Крыло правое </t>
  </si>
  <si>
    <t xml:space="preserve">Крыло </t>
  </si>
  <si>
    <t xml:space="preserve">Крышка заднего подшипника </t>
  </si>
  <si>
    <t xml:space="preserve">Крышка клапанов </t>
  </si>
  <si>
    <t xml:space="preserve">Крышка </t>
  </si>
  <si>
    <t>Крышка  подшипника первич. вала</t>
  </si>
  <si>
    <t>Крышка радиатора</t>
  </si>
  <si>
    <t>Крышка  распределительных шестерен</t>
  </si>
  <si>
    <t>Крышка распр.заж.</t>
  </si>
  <si>
    <t xml:space="preserve">Крышка стартера передн. </t>
  </si>
  <si>
    <t xml:space="preserve">Кулак поворотный </t>
  </si>
  <si>
    <t xml:space="preserve">Манжета 35 переднего </t>
  </si>
  <si>
    <t xml:space="preserve">Манжета 38 заднего </t>
  </si>
  <si>
    <t>Механизм рул.упр-я</t>
  </si>
  <si>
    <t xml:space="preserve">Механизм рул.упр-я </t>
  </si>
  <si>
    <t xml:space="preserve">Муфта скользящ. перекл. 3-4 пер. </t>
  </si>
  <si>
    <t xml:space="preserve">Муфта скользящ. перекл. 3-4 пер. со ступицей </t>
  </si>
  <si>
    <t xml:space="preserve">Муфта сцепления с выж.подш. в сб. </t>
  </si>
  <si>
    <t>Наконечник рул.тяги лев.</t>
  </si>
  <si>
    <t xml:space="preserve">Наконечник свечной </t>
  </si>
  <si>
    <t xml:space="preserve">Насос масляный </t>
  </si>
  <si>
    <t xml:space="preserve">Опора промежуточного вала в сб. </t>
  </si>
  <si>
    <t xml:space="preserve">Оптический элемент </t>
  </si>
  <si>
    <t xml:space="preserve">Ось блока шестерен з/хода </t>
  </si>
  <si>
    <t>Ось с коромыслами и стойками</t>
  </si>
  <si>
    <t xml:space="preserve">Переключатель поворотов </t>
  </si>
  <si>
    <t xml:space="preserve">Переключатель света ножной </t>
  </si>
  <si>
    <t xml:space="preserve">Подрулевой переключатель поворотов </t>
  </si>
  <si>
    <t xml:space="preserve">Подушка доп. рессоры </t>
  </si>
  <si>
    <t xml:space="preserve">Подушка задней рессоры-верхняя </t>
  </si>
  <si>
    <t xml:space="preserve">Подушка опоры двиг. </t>
  </si>
  <si>
    <t xml:space="preserve">Подшипник подвесной </t>
  </si>
  <si>
    <t xml:space="preserve">Полуось з/моста </t>
  </si>
  <si>
    <t xml:space="preserve">Поршневая группа б/к </t>
  </si>
  <si>
    <t xml:space="preserve">Привод распределителя зажигания </t>
  </si>
  <si>
    <t xml:space="preserve">Пробка бензобака </t>
  </si>
  <si>
    <t xml:space="preserve">Пробка бензобака с/о </t>
  </si>
  <si>
    <t>Провод АКБ</t>
  </si>
  <si>
    <t xml:space="preserve">Прокладка ГБЦ </t>
  </si>
  <si>
    <t xml:space="preserve">Прокладка бензонасоса </t>
  </si>
  <si>
    <t xml:space="preserve">Прокладка картера </t>
  </si>
  <si>
    <t xml:space="preserve">Прокладка коллектора </t>
  </si>
  <si>
    <t xml:space="preserve">Прокладка крышки клапанов  </t>
  </si>
  <si>
    <t xml:space="preserve">Р/к карбюратора </t>
  </si>
  <si>
    <t xml:space="preserve">Радиатор 2-х ряд. </t>
  </si>
  <si>
    <t>Стартер 12В</t>
  </si>
  <si>
    <t>Стекло лобовое</t>
  </si>
  <si>
    <t xml:space="preserve">Стекло лобовое </t>
  </si>
  <si>
    <t xml:space="preserve">Стеклоочиститель в сб. </t>
  </si>
  <si>
    <t xml:space="preserve">Стеклоподъёмник л/пр </t>
  </si>
  <si>
    <t>Ступица заднего колеса</t>
  </si>
  <si>
    <t xml:space="preserve">Термостат </t>
  </si>
  <si>
    <t xml:space="preserve">Тормоз стояночный </t>
  </si>
  <si>
    <t xml:space="preserve">Тройник тормозной </t>
  </si>
  <si>
    <t xml:space="preserve">Тройник тормозных трубопроводов </t>
  </si>
  <si>
    <t xml:space="preserve">Трос воздушной заслонки </t>
  </si>
  <si>
    <t xml:space="preserve">Трос жалюзи </t>
  </si>
  <si>
    <t xml:space="preserve">Трос капота </t>
  </si>
  <si>
    <t xml:space="preserve">Трос спидометра </t>
  </si>
  <si>
    <t xml:space="preserve">Трос стояночного тормоза передний длинный </t>
  </si>
  <si>
    <t>Труба глушителя выхлопная</t>
  </si>
  <si>
    <t>Труба впускная (плита) блока</t>
  </si>
  <si>
    <t xml:space="preserve">Труба прием. глушителя </t>
  </si>
  <si>
    <t xml:space="preserve">Переключатель </t>
  </si>
  <si>
    <t xml:space="preserve">Выключатель </t>
  </si>
  <si>
    <t xml:space="preserve">Тяга рулевая поперечная </t>
  </si>
  <si>
    <t>Тяга рулевая продольная</t>
  </si>
  <si>
    <t>Уголек крышки распр.заж.</t>
  </si>
  <si>
    <t xml:space="preserve">Указатель температурный нов.обр. </t>
  </si>
  <si>
    <t xml:space="preserve">Указатель тока </t>
  </si>
  <si>
    <t xml:space="preserve">Указатель уровня топлива </t>
  </si>
  <si>
    <t xml:space="preserve">Уплотнитель двери </t>
  </si>
  <si>
    <t xml:space="preserve">Уплотнитель стекла лобового </t>
  </si>
  <si>
    <t xml:space="preserve">Фара в сборе </t>
  </si>
  <si>
    <t xml:space="preserve">Фильтр воздушный в сб. с/о </t>
  </si>
  <si>
    <t xml:space="preserve">Фильтр масляный в сборе </t>
  </si>
  <si>
    <t xml:space="preserve">Фильтр тонкой очистки топлива с/о в сб. </t>
  </si>
  <si>
    <t xml:space="preserve">Фланец вторич.вала </t>
  </si>
  <si>
    <t xml:space="preserve">Фланец з/моста разъёмный </t>
  </si>
  <si>
    <t xml:space="preserve">Фланец карданного вала </t>
  </si>
  <si>
    <t xml:space="preserve">Фонарь задний </t>
  </si>
  <si>
    <t xml:space="preserve">Фонарь освещения номерного знака </t>
  </si>
  <si>
    <t xml:space="preserve">Цилиндр главный сцепления </t>
  </si>
  <si>
    <t xml:space="preserve">Цилиндр раб. тормозной задний </t>
  </si>
  <si>
    <t xml:space="preserve">Цилиндр сцепления рабочий </t>
  </si>
  <si>
    <t xml:space="preserve">Цилиндр торм. задний </t>
  </si>
  <si>
    <t xml:space="preserve">Цилиндр торм. передний </t>
  </si>
  <si>
    <t xml:space="preserve">Шестерни главной передачи (пара главная) </t>
  </si>
  <si>
    <t>Шестерня распредвала</t>
  </si>
  <si>
    <t xml:space="preserve">Шестерня  </t>
  </si>
  <si>
    <t>Шестерня к/вала</t>
  </si>
  <si>
    <t xml:space="preserve">Шкворень </t>
  </si>
  <si>
    <t xml:space="preserve">Шкив водяного насоса </t>
  </si>
  <si>
    <t xml:space="preserve">Шкив кол/вала </t>
  </si>
  <si>
    <t xml:space="preserve">Шланг выжим. подшипника </t>
  </si>
  <si>
    <t xml:space="preserve">Шланг топливный 1-штуц. (105 см) </t>
  </si>
  <si>
    <t xml:space="preserve">Шланг топливный </t>
  </si>
  <si>
    <t>Шланг топливный</t>
  </si>
  <si>
    <t xml:space="preserve">Шланг торм. </t>
  </si>
  <si>
    <t xml:space="preserve">Шпилька </t>
  </si>
  <si>
    <t xml:space="preserve">Шпилька ступицы колеса л/пр </t>
  </si>
  <si>
    <t xml:space="preserve">Шпилька ступицы колеса левая </t>
  </si>
  <si>
    <t xml:space="preserve">Шпилька ступицы колеса правая </t>
  </si>
  <si>
    <t xml:space="preserve">Шпильки крепления ГБЦ </t>
  </si>
  <si>
    <t xml:space="preserve">Щетка генератора </t>
  </si>
  <si>
    <t xml:space="preserve">Щетка стартера </t>
  </si>
  <si>
    <t xml:space="preserve">Щётка стартера </t>
  </si>
  <si>
    <t xml:space="preserve">Болт М12х1,25х47 крепления главной пары </t>
  </si>
  <si>
    <t xml:space="preserve">Клапан управления ГУР </t>
  </si>
  <si>
    <t>Колодки тормозные задние (2 шт)</t>
  </si>
  <si>
    <t>Колодки тормозные передние (2 шт)</t>
  </si>
  <si>
    <t xml:space="preserve">Колонка рулевая в сб. </t>
  </si>
  <si>
    <t>Насос ГУР</t>
  </si>
  <si>
    <t xml:space="preserve">Радиатор </t>
  </si>
  <si>
    <t xml:space="preserve">Труба приёмная </t>
  </si>
  <si>
    <t>Труба приёмная</t>
  </si>
  <si>
    <t xml:space="preserve">Цилиндр силовой </t>
  </si>
  <si>
    <t xml:space="preserve">Цилиндр тормозной задний </t>
  </si>
  <si>
    <t xml:space="preserve">Цилиндр тормозной передний левый </t>
  </si>
  <si>
    <t xml:space="preserve">Цилиндр тормозной передний правый </t>
  </si>
  <si>
    <t xml:space="preserve">Шарнир поворот. кулака </t>
  </si>
  <si>
    <t>Шланги ГУР</t>
  </si>
  <si>
    <t xml:space="preserve">Амортизатор передней подвески </t>
  </si>
  <si>
    <t xml:space="preserve">Барабан тормозной передн. </t>
  </si>
  <si>
    <t xml:space="preserve">Бензонасос </t>
  </si>
  <si>
    <t>Блок шестерен з/х</t>
  </si>
  <si>
    <t xml:space="preserve">Болт карданного вала </t>
  </si>
  <si>
    <t xml:space="preserve">Болт маховика </t>
  </si>
  <si>
    <t xml:space="preserve">Вал карданный рулевой </t>
  </si>
  <si>
    <t xml:space="preserve">Вал коленчатый в сб. с маховиком </t>
  </si>
  <si>
    <t xml:space="preserve">Вал промежуточный </t>
  </si>
  <si>
    <t xml:space="preserve">Вал распределительный </t>
  </si>
  <si>
    <t xml:space="preserve">Венец (обод зубчатый) маховика </t>
  </si>
  <si>
    <t xml:space="preserve">Втулка задн. рессоры </t>
  </si>
  <si>
    <t>Втулка направляющая клапана</t>
  </si>
  <si>
    <t xml:space="preserve">Втулка направляющая клапана </t>
  </si>
  <si>
    <t xml:space="preserve">Втулка пер. рессоры </t>
  </si>
  <si>
    <t xml:space="preserve">Втулка разжимного кулака </t>
  </si>
  <si>
    <t xml:space="preserve">Втулка ушка задней рессоры </t>
  </si>
  <si>
    <t xml:space="preserve">Втулка ушка передней рессоры </t>
  </si>
  <si>
    <t xml:space="preserve">Выключатель стоп-сигнала </t>
  </si>
  <si>
    <t>Головка блока в сб.</t>
  </si>
  <si>
    <t xml:space="preserve">ГУР </t>
  </si>
  <si>
    <t>Диск ведомый сцепления</t>
  </si>
  <si>
    <t xml:space="preserve">Замок зажигания металич. </t>
  </si>
  <si>
    <t xml:space="preserve">Зеркало бок. </t>
  </si>
  <si>
    <t xml:space="preserve">К-т болтов кард.вала (4х4х4) </t>
  </si>
  <si>
    <t xml:space="preserve">К-т прокладок двигателя </t>
  </si>
  <si>
    <t xml:space="preserve">К-т рем. задней ступицы </t>
  </si>
  <si>
    <t xml:space="preserve">К-т рем. передней ступицы </t>
  </si>
  <si>
    <t xml:space="preserve">К-т шкворней полный </t>
  </si>
  <si>
    <t xml:space="preserve">Камера тормозная передняя </t>
  </si>
  <si>
    <t xml:space="preserve">Клапан впускной </t>
  </si>
  <si>
    <t xml:space="preserve">Клапан выпускной </t>
  </si>
  <si>
    <t xml:space="preserve">Коллектор впускной (плита) </t>
  </si>
  <si>
    <t xml:space="preserve">Колодка стояночного тормоза </t>
  </si>
  <si>
    <t xml:space="preserve">Колпачок маслоотражательный (чёрный) </t>
  </si>
  <si>
    <t xml:space="preserve">Кольца поршневые компрессора </t>
  </si>
  <si>
    <t xml:space="preserve">Кольцо уплотнит. центрифуги </t>
  </si>
  <si>
    <t xml:space="preserve">Кольцо уплотнительное гильзы </t>
  </si>
  <si>
    <t xml:space="preserve">КОМ ЗИЛ-555 с НШ-32 </t>
  </si>
  <si>
    <t xml:space="preserve">Комбинация приборов </t>
  </si>
  <si>
    <t xml:space="preserve">Компрессор </t>
  </si>
  <si>
    <t xml:space="preserve">Корзина сцепления </t>
  </si>
  <si>
    <t xml:space="preserve">Корзина сцепления лепестковая </t>
  </si>
  <si>
    <t xml:space="preserve">Корзина сцепления лепестк.+ диск сц. </t>
  </si>
  <si>
    <t xml:space="preserve">Кран масляного радиатора системы отопления </t>
  </si>
  <si>
    <t xml:space="preserve">Кран сливной блока (больш.) </t>
  </si>
  <si>
    <t xml:space="preserve">Кран сливной радиатора </t>
  </si>
  <si>
    <t>Кран торм. двухсекц</t>
  </si>
  <si>
    <t xml:space="preserve">Кран управления подъёма кузова </t>
  </si>
  <si>
    <t xml:space="preserve">Крестовина кардана </t>
  </si>
  <si>
    <t xml:space="preserve">Кулак поворотный левый в сб. </t>
  </si>
  <si>
    <t xml:space="preserve">Кулак поворотный правый в сб. </t>
  </si>
  <si>
    <t xml:space="preserve">Лапка (рычаг) корзины с вилкой в сб. </t>
  </si>
  <si>
    <t xml:space="preserve">Маховик в сборе </t>
  </si>
  <si>
    <t xml:space="preserve">Мембрана торм. камеры тип </t>
  </si>
  <si>
    <t>Муфта сцепления с выж. подш.</t>
  </si>
  <si>
    <t xml:space="preserve">Набивка сальниковая </t>
  </si>
  <si>
    <t xml:space="preserve">Накладка тормозная передняя </t>
  </si>
  <si>
    <t xml:space="preserve">Наконечник рулевой тяги </t>
  </si>
  <si>
    <t xml:space="preserve">Насос ГУР с бачком со шкивом </t>
  </si>
  <si>
    <t xml:space="preserve">Опора двигателя передняя </t>
  </si>
  <si>
    <t xml:space="preserve">Подушка двигателя передняя нижняя </t>
  </si>
  <si>
    <t xml:space="preserve">Подушка двигателя передняя верхняя </t>
  </si>
  <si>
    <t xml:space="preserve">Подушка задней опоры двигателя </t>
  </si>
  <si>
    <t xml:space="preserve">Подушка подвески радиатора </t>
  </si>
  <si>
    <t xml:space="preserve">Подушка пром. опоры кард. вала </t>
  </si>
  <si>
    <t xml:space="preserve">Подшипник выжимной с муфтой </t>
  </si>
  <si>
    <t xml:space="preserve">Полукольца к/вала </t>
  </si>
  <si>
    <t xml:space="preserve">Полуось </t>
  </si>
  <si>
    <t xml:space="preserve">Поршневая группа </t>
  </si>
  <si>
    <t xml:space="preserve">Привод распредел. зажигания </t>
  </si>
  <si>
    <t xml:space="preserve">Провод АКБ (минус) </t>
  </si>
  <si>
    <t xml:space="preserve">Провод АКБ (плюс) </t>
  </si>
  <si>
    <t xml:space="preserve">Провод в/в </t>
  </si>
  <si>
    <t xml:space="preserve">Проводка электр. с/о </t>
  </si>
  <si>
    <t xml:space="preserve">Прокладка крышки клапанов </t>
  </si>
  <si>
    <t xml:space="preserve">Прокладка поддона </t>
  </si>
  <si>
    <t xml:space="preserve">Прокладка насоса ГУРа </t>
  </si>
  <si>
    <t xml:space="preserve">Прокладки коллектора (1ср., 2 бок.) </t>
  </si>
  <si>
    <t xml:space="preserve">Пыльник рулевого наконечника </t>
  </si>
  <si>
    <t xml:space="preserve">Радиатор отопителя 3-х р. </t>
  </si>
  <si>
    <t xml:space="preserve">Радиатор охл. 4-х рядн. </t>
  </si>
  <si>
    <t xml:space="preserve">Распределитель зажигания </t>
  </si>
  <si>
    <t xml:space="preserve">Распределитель зажиг. </t>
  </si>
  <si>
    <t xml:space="preserve">Регулятор давления с/о </t>
  </si>
  <si>
    <t xml:space="preserve">Ремень 1103 16х11 компрессора </t>
  </si>
  <si>
    <t xml:space="preserve">Рем. компл. водяного насоса </t>
  </si>
  <si>
    <t xml:space="preserve">Рессора передняя </t>
  </si>
  <si>
    <t xml:space="preserve">Рессора задняя </t>
  </si>
  <si>
    <t xml:space="preserve">Сальник первичн. вала </t>
  </si>
  <si>
    <t xml:space="preserve">Сальник передней ступицы </t>
  </si>
  <si>
    <t xml:space="preserve">Спидометр 48.3802 большой </t>
  </si>
  <si>
    <t xml:space="preserve">Стремянка задней рессоры с гайками </t>
  </si>
  <si>
    <t>Стремянка ушка задней рессоры</t>
  </si>
  <si>
    <t>Стремянка ушка передней рессоры</t>
  </si>
  <si>
    <t xml:space="preserve">Ступица задняя </t>
  </si>
  <si>
    <t xml:space="preserve">Ступица передняя </t>
  </si>
  <si>
    <t xml:space="preserve">Трос (вал гибкий) спидометра </t>
  </si>
  <si>
    <t>Труба впускная</t>
  </si>
  <si>
    <t xml:space="preserve">Тяга рулевая продольная в сб. </t>
  </si>
  <si>
    <t xml:space="preserve">Уплотнитель лобового стекла </t>
  </si>
  <si>
    <t xml:space="preserve">Ушко задней рессоры </t>
  </si>
  <si>
    <t xml:space="preserve">Ушко передней рессоры </t>
  </si>
  <si>
    <t xml:space="preserve">Фланец вторичного вала КПП </t>
  </si>
  <si>
    <t xml:space="preserve">Центрифуга </t>
  </si>
  <si>
    <t xml:space="preserve">Шайба шестерни 2-ой пер.КПП </t>
  </si>
  <si>
    <t>Шайба шестерни 4-ой пер.КПП</t>
  </si>
  <si>
    <t xml:space="preserve">Шатун </t>
  </si>
  <si>
    <t xml:space="preserve">Шестерня спидометра </t>
  </si>
  <si>
    <t xml:space="preserve">Шестерня 1-ой передачи </t>
  </si>
  <si>
    <t xml:space="preserve">Шестерня 2-ой передачи </t>
  </si>
  <si>
    <t xml:space="preserve">Шестерня 3-ей передачи </t>
  </si>
  <si>
    <t xml:space="preserve">Шестерня 4-ой передачи втор/вала КПП </t>
  </si>
  <si>
    <t xml:space="preserve">Шестерня р/вала </t>
  </si>
  <si>
    <t xml:space="preserve">Шланг ГУР выс. давления </t>
  </si>
  <si>
    <t xml:space="preserve">Шланг тормозной пер. </t>
  </si>
  <si>
    <t xml:space="preserve">Шланг тормозной передний в оплётке </t>
  </si>
  <si>
    <t xml:space="preserve">Шпилька ступицы колеса заднего л/пр </t>
  </si>
  <si>
    <t xml:space="preserve">Штанга реактивная в сборе </t>
  </si>
  <si>
    <t>4301-2905006</t>
  </si>
  <si>
    <t>33081-1101010</t>
  </si>
  <si>
    <t>7402-3708-600</t>
  </si>
  <si>
    <t>3309-2200011-20</t>
  </si>
  <si>
    <t>3309-1701050</t>
  </si>
  <si>
    <t>50-1005121-А</t>
  </si>
  <si>
    <t>245-1308010А</t>
  </si>
  <si>
    <t>4301-1601203</t>
  </si>
  <si>
    <t>245-1000105-С</t>
  </si>
  <si>
    <t>33081-1201005</t>
  </si>
  <si>
    <t>4301-1601130</t>
  </si>
  <si>
    <t>Л3308/3309-3502090</t>
  </si>
  <si>
    <t>260-1004060-Б</t>
  </si>
  <si>
    <t>3308-8403012-10</t>
  </si>
  <si>
    <t>240-1005114-Л-03</t>
  </si>
  <si>
    <t>4301-1601180</t>
  </si>
  <si>
    <t>53-3502105</t>
  </si>
  <si>
    <t>771-1111150-10</t>
  </si>
  <si>
    <t>3308-1303000</t>
  </si>
  <si>
    <t>33081-1109300</t>
  </si>
  <si>
    <t>33081-1109176-10</t>
  </si>
  <si>
    <t>4301-5001084</t>
  </si>
  <si>
    <t>4301-5001085</t>
  </si>
  <si>
    <t>3306-1001020-01</t>
  </si>
  <si>
    <t>245-1002021-А1-01</t>
  </si>
  <si>
    <t>1003070-50</t>
  </si>
  <si>
    <t>3307-00-1301010-06</t>
  </si>
  <si>
    <t>3309Ш-1301010</t>
  </si>
  <si>
    <t>74-3708800-10</t>
  </si>
  <si>
    <t>642-3747-03</t>
  </si>
  <si>
    <t>240-1002055</t>
  </si>
  <si>
    <t>3309-1701121</t>
  </si>
  <si>
    <t>33077-1203211</t>
  </si>
  <si>
    <t>3308-10-1203010-30</t>
  </si>
  <si>
    <t>3308-1203210</t>
  </si>
  <si>
    <t>009-1012005</t>
  </si>
  <si>
    <t>020-1117010</t>
  </si>
  <si>
    <t>4301-1602510</t>
  </si>
  <si>
    <t>4301-1602290</t>
  </si>
  <si>
    <t>3309-3501340</t>
  </si>
  <si>
    <t>66-02-2304061</t>
  </si>
  <si>
    <t>66-02-2304060</t>
  </si>
  <si>
    <t>245-1004100</t>
  </si>
  <si>
    <t>3309-1701111</t>
  </si>
  <si>
    <t>245-1109013</t>
  </si>
  <si>
    <t>2905006-53-12</t>
  </si>
  <si>
    <t>АП-110-3811010</t>
  </si>
  <si>
    <t>4301-1101010-02</t>
  </si>
  <si>
    <t>51-3507052-42</t>
  </si>
  <si>
    <t>53А-3501070-03</t>
  </si>
  <si>
    <t>3307-3502070</t>
  </si>
  <si>
    <t>3307-3501070</t>
  </si>
  <si>
    <t>1102-5208</t>
  </si>
  <si>
    <t>53-3706020-З4</t>
  </si>
  <si>
    <t>052-16-600</t>
  </si>
  <si>
    <t>13-1106011</t>
  </si>
  <si>
    <t>66-11-1701082</t>
  </si>
  <si>
    <t>53-12-1701306</t>
  </si>
  <si>
    <t>53-12-1701050</t>
  </si>
  <si>
    <t>53-290863-П29</t>
  </si>
  <si>
    <t>1004060-53-1</t>
  </si>
  <si>
    <t>53-1004060-04</t>
  </si>
  <si>
    <t>53-12-3550010</t>
  </si>
  <si>
    <t>53-1711101</t>
  </si>
  <si>
    <t>53А-220011-01</t>
  </si>
  <si>
    <t>3307-3401042-10</t>
  </si>
  <si>
    <t>4301-3401205</t>
  </si>
  <si>
    <t>3307-2200011</t>
  </si>
  <si>
    <t>511-1005013</t>
  </si>
  <si>
    <t>53-12-1701025</t>
  </si>
  <si>
    <t>511.1006015</t>
  </si>
  <si>
    <t>21А-1005125</t>
  </si>
  <si>
    <t>3307-1308010</t>
  </si>
  <si>
    <t>66-1308010</t>
  </si>
  <si>
    <t>52-1702092</t>
  </si>
  <si>
    <t>51-2201022-А</t>
  </si>
  <si>
    <t>53-1601108</t>
  </si>
  <si>
    <t>53-1702024-02</t>
  </si>
  <si>
    <t>52-04-1601200</t>
  </si>
  <si>
    <t>66-1007075-02</t>
  </si>
  <si>
    <t>511-1007074</t>
  </si>
  <si>
    <t>ВК-409</t>
  </si>
  <si>
    <t>53-3709010</t>
  </si>
  <si>
    <t>13-1007243-Б</t>
  </si>
  <si>
    <t>52-2905486</t>
  </si>
  <si>
    <t>У-13-33</t>
  </si>
  <si>
    <t>13-1000103-01</t>
  </si>
  <si>
    <t>13-1016021</t>
  </si>
  <si>
    <t>21-1004052-01</t>
  </si>
  <si>
    <t>53А-3001016</t>
  </si>
  <si>
    <t>66-3724245</t>
  </si>
  <si>
    <t>ВК-318Б</t>
  </si>
  <si>
    <t>3302-1300-3737</t>
  </si>
  <si>
    <t>406-3701000 Г-2502</t>
  </si>
  <si>
    <t>1621-3701000</t>
  </si>
  <si>
    <t>511-1000105-50</t>
  </si>
  <si>
    <t>АК-53А-1203010</t>
  </si>
  <si>
    <t>33078-1201010</t>
  </si>
  <si>
    <t>40-3906562</t>
  </si>
  <si>
    <t>53-11-3505211-01</t>
  </si>
  <si>
    <t>3505211-66</t>
  </si>
  <si>
    <t>ВК-12Б</t>
  </si>
  <si>
    <t>ТМ 102</t>
  </si>
  <si>
    <t>ТМ103</t>
  </si>
  <si>
    <t>ТМ104</t>
  </si>
  <si>
    <t>3102.3829</t>
  </si>
  <si>
    <t>ММ111-В</t>
  </si>
  <si>
    <t>358-3829010</t>
  </si>
  <si>
    <t>ТМ-100</t>
  </si>
  <si>
    <t>16-3827</t>
  </si>
  <si>
    <t>51-3827/БМ142</t>
  </si>
  <si>
    <t>51П-3550075</t>
  </si>
  <si>
    <t>24-1106011-53</t>
  </si>
  <si>
    <t>53-1601130</t>
  </si>
  <si>
    <t>53-1601090-11</t>
  </si>
  <si>
    <t>53-2403014-04</t>
  </si>
  <si>
    <t>3307-1309011</t>
  </si>
  <si>
    <t>53-1310110-01</t>
  </si>
  <si>
    <t>53-6105013</t>
  </si>
  <si>
    <t>53-6105012-Б</t>
  </si>
  <si>
    <t>12-3704000-05</t>
  </si>
  <si>
    <t>12-3704010-95</t>
  </si>
  <si>
    <t>21-8406012-Б</t>
  </si>
  <si>
    <t>4301-8201418</t>
  </si>
  <si>
    <t>531-8201418</t>
  </si>
  <si>
    <t>8201418-53</t>
  </si>
  <si>
    <t>К-126БГ</t>
  </si>
  <si>
    <t>К-135</t>
  </si>
  <si>
    <t>Б-102</t>
  </si>
  <si>
    <t>Б114Б-3705000-01</t>
  </si>
  <si>
    <t>53-1008025</t>
  </si>
  <si>
    <t>511-1008029</t>
  </si>
  <si>
    <t>3307-3502090</t>
  </si>
  <si>
    <t>53-1002024-66</t>
  </si>
  <si>
    <t>531-1203360ВС</t>
  </si>
  <si>
    <t>131-373400</t>
  </si>
  <si>
    <t>131-3734</t>
  </si>
  <si>
    <t>К42-18-2</t>
  </si>
  <si>
    <t>Р4-080-3706310-53</t>
  </si>
  <si>
    <t>53 ПС-7-1-1305040-51</t>
  </si>
  <si>
    <t>53А-2201026</t>
  </si>
  <si>
    <t>53-3701030Б</t>
  </si>
  <si>
    <t>53-2202082-01</t>
  </si>
  <si>
    <t>52-8403013-10</t>
  </si>
  <si>
    <t>52-8403012-10</t>
  </si>
  <si>
    <t>4301-8403013-10</t>
  </si>
  <si>
    <t>4301-8403012-10</t>
  </si>
  <si>
    <t>52-1701205</t>
  </si>
  <si>
    <t>66-06-1007231</t>
  </si>
  <si>
    <t>66-1007230-10</t>
  </si>
  <si>
    <t>3307-1702010</t>
  </si>
  <si>
    <t>52-1701040</t>
  </si>
  <si>
    <t>52-1304010</t>
  </si>
  <si>
    <t>513-1002058-10</t>
  </si>
  <si>
    <t>53-3307</t>
  </si>
  <si>
    <t>СТ-230A-400</t>
  </si>
  <si>
    <t>53A-3001012</t>
  </si>
  <si>
    <t>53А-3001013</t>
  </si>
  <si>
    <t>3307-3400014-10</t>
  </si>
  <si>
    <t>53-3400013-01</t>
  </si>
  <si>
    <t>53-1701118-40</t>
  </si>
  <si>
    <t>52-1701116</t>
  </si>
  <si>
    <t>11-1601180</t>
  </si>
  <si>
    <t>53-35021-06</t>
  </si>
  <si>
    <t>51-3501106</t>
  </si>
  <si>
    <t>3307-3003057</t>
  </si>
  <si>
    <t>11002-СЭ</t>
  </si>
  <si>
    <t>1307004-511</t>
  </si>
  <si>
    <t>53-11-1011010-02</t>
  </si>
  <si>
    <t>511-10110103</t>
  </si>
  <si>
    <t>53А-2202081</t>
  </si>
  <si>
    <t>62-3711200-09</t>
  </si>
  <si>
    <t>53-1701090-52</t>
  </si>
  <si>
    <t>13-1007098-21</t>
  </si>
  <si>
    <t>3307-1303010/25</t>
  </si>
  <si>
    <t>1102-3769</t>
  </si>
  <si>
    <t>П39-3710000</t>
  </si>
  <si>
    <t>П-110А</t>
  </si>
  <si>
    <t>52-2913428</t>
  </si>
  <si>
    <t>53-2912431</t>
  </si>
  <si>
    <t>53-12-1001020-1001044</t>
  </si>
  <si>
    <t>53-12-1001020</t>
  </si>
  <si>
    <t>53-2202081-53</t>
  </si>
  <si>
    <t>53-2403070-02</t>
  </si>
  <si>
    <t>511-1000110-50</t>
  </si>
  <si>
    <t>13-1016010-02</t>
  </si>
  <si>
    <t>66-01-11310-10</t>
  </si>
  <si>
    <t>51-1103010</t>
  </si>
  <si>
    <t>131-3703200</t>
  </si>
  <si>
    <t>66-01-1003020-05</t>
  </si>
  <si>
    <t>13-1106170</t>
  </si>
  <si>
    <t>13-1009070</t>
  </si>
  <si>
    <t>13-1008027Б</t>
  </si>
  <si>
    <t>1007245-13</t>
  </si>
  <si>
    <t>53-1107940</t>
  </si>
  <si>
    <t>К-135-980-11РК</t>
  </si>
  <si>
    <t>141-1301010</t>
  </si>
  <si>
    <t>1250А</t>
  </si>
  <si>
    <t>33081-1308021</t>
  </si>
  <si>
    <t>6512-3708000</t>
  </si>
  <si>
    <t>7402-3708000</t>
  </si>
  <si>
    <t>53-3708000-53</t>
  </si>
  <si>
    <t>СТ-230 А1</t>
  </si>
  <si>
    <t>5402-3708000</t>
  </si>
  <si>
    <t>5404-3708000</t>
  </si>
  <si>
    <t>74-3708000</t>
  </si>
  <si>
    <t>52-5206010</t>
  </si>
  <si>
    <t>3307-5206010</t>
  </si>
  <si>
    <t>5205-100А</t>
  </si>
  <si>
    <t>4301-6104013/12</t>
  </si>
  <si>
    <t>53-3104015-02</t>
  </si>
  <si>
    <t>ТС-108-01</t>
  </si>
  <si>
    <t>52-3507010</t>
  </si>
  <si>
    <t>51-3506018</t>
  </si>
  <si>
    <t>51-35069033</t>
  </si>
  <si>
    <t>53-1108100-03</t>
  </si>
  <si>
    <t>53-1310210</t>
  </si>
  <si>
    <t>53-8406180</t>
  </si>
  <si>
    <t>ГВ-20-01</t>
  </si>
  <si>
    <t>3307-3508068-04</t>
  </si>
  <si>
    <t>53-1203270</t>
  </si>
  <si>
    <t>511-1008015-10</t>
  </si>
  <si>
    <t>1203211-53А-20</t>
  </si>
  <si>
    <t>1203210-53А</t>
  </si>
  <si>
    <t>5102-3709</t>
  </si>
  <si>
    <t>24.3710</t>
  </si>
  <si>
    <t>53А-3003052</t>
  </si>
  <si>
    <t>66-01-3001010</t>
  </si>
  <si>
    <t>53А-3003012</t>
  </si>
  <si>
    <t>35-3706502</t>
  </si>
  <si>
    <t>14.3807010</t>
  </si>
  <si>
    <t>26.3812</t>
  </si>
  <si>
    <t>УБ-126А</t>
  </si>
  <si>
    <t>4301-6107020</t>
  </si>
  <si>
    <t>4301-5206050-01</t>
  </si>
  <si>
    <t>ФГ-122</t>
  </si>
  <si>
    <t>3307-1109010</t>
  </si>
  <si>
    <t>53-11-1017010-10</t>
  </si>
  <si>
    <t>21-1117010</t>
  </si>
  <si>
    <t>51-1701240-Д</t>
  </si>
  <si>
    <t>2201100-10</t>
  </si>
  <si>
    <t>51-2201022</t>
  </si>
  <si>
    <t>9802.3716-01</t>
  </si>
  <si>
    <t>112-01-15-12/13</t>
  </si>
  <si>
    <t>ПФ131-3717010</t>
  </si>
  <si>
    <t>66-11-1602300</t>
  </si>
  <si>
    <t>4301-3502040</t>
  </si>
  <si>
    <t>66-01-1602510-10</t>
  </si>
  <si>
    <t>4301-3501040</t>
  </si>
  <si>
    <t>2402165-53-12</t>
  </si>
  <si>
    <t>53-2403055</t>
  </si>
  <si>
    <t>53-1701110-31</t>
  </si>
  <si>
    <t>53-1701111</t>
  </si>
  <si>
    <t>53-1701113-10</t>
  </si>
  <si>
    <t>511-1006020</t>
  </si>
  <si>
    <t>5312-3802033</t>
  </si>
  <si>
    <t>5312-3802034</t>
  </si>
  <si>
    <t>13-1005031-02</t>
  </si>
  <si>
    <t>53-01-3001019</t>
  </si>
  <si>
    <t>53-1307055</t>
  </si>
  <si>
    <t>53-1005060</t>
  </si>
  <si>
    <t>52-1601230-10</t>
  </si>
  <si>
    <t>3110-1013100</t>
  </si>
  <si>
    <t>4022-11041028</t>
  </si>
  <si>
    <t>53-1104126</t>
  </si>
  <si>
    <t>4022-11041026</t>
  </si>
  <si>
    <t>51-3506025-02</t>
  </si>
  <si>
    <t>53-3506025-01</t>
  </si>
  <si>
    <t>874330-П</t>
  </si>
  <si>
    <t>53-3103009/8-51</t>
  </si>
  <si>
    <t>53-3103009-51</t>
  </si>
  <si>
    <t>51-3103008-51</t>
  </si>
  <si>
    <t>250-3701010</t>
  </si>
  <si>
    <t>СТ-230</t>
  </si>
  <si>
    <t>53ФЭ3599164-01</t>
  </si>
  <si>
    <t>66-01-1101011-10</t>
  </si>
  <si>
    <t>66-01-1101010-20</t>
  </si>
  <si>
    <t>66-290970</t>
  </si>
  <si>
    <t>66-2201010-03</t>
  </si>
  <si>
    <t>66-1201010</t>
  </si>
  <si>
    <t>66-01-3430010-04</t>
  </si>
  <si>
    <t>66-3502090</t>
  </si>
  <si>
    <t>66-3501090</t>
  </si>
  <si>
    <t>66-11-3400018</t>
  </si>
  <si>
    <t>66-11-3400014-10</t>
  </si>
  <si>
    <t>66-3003057/56</t>
  </si>
  <si>
    <t>66-3407010</t>
  </si>
  <si>
    <t>66-1301010</t>
  </si>
  <si>
    <t>66-01-1203211-11</t>
  </si>
  <si>
    <t>66-01-1203210-11</t>
  </si>
  <si>
    <t>66-3405011-02</t>
  </si>
  <si>
    <t>6616-3502040</t>
  </si>
  <si>
    <t>66-16-3501041</t>
  </si>
  <si>
    <t>66-16-3501040</t>
  </si>
  <si>
    <t>66-2304061</t>
  </si>
  <si>
    <t>66-2304060</t>
  </si>
  <si>
    <t>66-3408020</t>
  </si>
  <si>
    <t>130-2905006-15</t>
  </si>
  <si>
    <t>130Д1-1101008</t>
  </si>
  <si>
    <t>130-1101008</t>
  </si>
  <si>
    <t>5301-1101008</t>
  </si>
  <si>
    <t>130-3507052</t>
  </si>
  <si>
    <t>120-3501070</t>
  </si>
  <si>
    <t>5301-1311010</t>
  </si>
  <si>
    <t>СТ230К-3708600-01</t>
  </si>
  <si>
    <t>1106010-130Ш</t>
  </si>
  <si>
    <t>130-1701082</t>
  </si>
  <si>
    <t>М14*15</t>
  </si>
  <si>
    <t>М14*1,5*40 130-1005127</t>
  </si>
  <si>
    <t>130-1701105</t>
  </si>
  <si>
    <t>130-3401440-А2</t>
  </si>
  <si>
    <t>130-2200023-Б2</t>
  </si>
  <si>
    <t>130-1005009-20</t>
  </si>
  <si>
    <t>130-1701030-Б</t>
  </si>
  <si>
    <t>130-1701048Б</t>
  </si>
  <si>
    <t>130-1006015</t>
  </si>
  <si>
    <t>120-1005125</t>
  </si>
  <si>
    <t>130-1308010-06</t>
  </si>
  <si>
    <t>111-2915486</t>
  </si>
  <si>
    <t>130-2912028А</t>
  </si>
  <si>
    <t>130-1007032</t>
  </si>
  <si>
    <t>130-1007033</t>
  </si>
  <si>
    <t>130-2902028</t>
  </si>
  <si>
    <t>130-3501126</t>
  </si>
  <si>
    <t>130-1004052</t>
  </si>
  <si>
    <t>120-3001016</t>
  </si>
  <si>
    <t>ЗИЛ-130</t>
  </si>
  <si>
    <t>ЗИЛ-130 1661-3701-03</t>
  </si>
  <si>
    <t>90А 14ВГ287Б</t>
  </si>
  <si>
    <t>32.3701</t>
  </si>
  <si>
    <t>АК-130-1201010</t>
  </si>
  <si>
    <t>130-1003010</t>
  </si>
  <si>
    <t>4331-3400020-02</t>
  </si>
  <si>
    <t>БМ117Д ЗИЛ-130</t>
  </si>
  <si>
    <t>130-1601130</t>
  </si>
  <si>
    <t>130-3704010-А</t>
  </si>
  <si>
    <t xml:space="preserve">ВК-350 1202-3704 </t>
  </si>
  <si>
    <t>130-8201015</t>
  </si>
  <si>
    <t>130-2200000</t>
  </si>
  <si>
    <t>130-3104000</t>
  </si>
  <si>
    <t>130-3103000</t>
  </si>
  <si>
    <t>3205-3001019</t>
  </si>
  <si>
    <t>100-3519010</t>
  </si>
  <si>
    <t>К-135-920 130-1107010</t>
  </si>
  <si>
    <t>130-1007010</t>
  </si>
  <si>
    <t>130-1007015</t>
  </si>
  <si>
    <t>130-1008015</t>
  </si>
  <si>
    <t>130-3507015-01</t>
  </si>
  <si>
    <t>130-1007014-Б</t>
  </si>
  <si>
    <t>130-1000101С</t>
  </si>
  <si>
    <t>130-3509167</t>
  </si>
  <si>
    <t>5320-1203020</t>
  </si>
  <si>
    <t>164-1017327</t>
  </si>
  <si>
    <t>111-1002024</t>
  </si>
  <si>
    <t>555-4202010</t>
  </si>
  <si>
    <t>36-3801010</t>
  </si>
  <si>
    <t>130-3509009</t>
  </si>
  <si>
    <t>130-1601090</t>
  </si>
  <si>
    <t>245-1601090</t>
  </si>
  <si>
    <t>5301-245-1600010</t>
  </si>
  <si>
    <t>130-8101390</t>
  </si>
  <si>
    <t>130-1305010-Е</t>
  </si>
  <si>
    <t>130-1015370-Б</t>
  </si>
  <si>
    <t>130-3514010-Б</t>
  </si>
  <si>
    <t>555-8607010</t>
  </si>
  <si>
    <t>5320-2201026</t>
  </si>
  <si>
    <t>130-1701039</t>
  </si>
  <si>
    <t>СТ230К-400</t>
  </si>
  <si>
    <t>130-3001011-В</t>
  </si>
  <si>
    <t>130-3001009В</t>
  </si>
  <si>
    <t>130-1601095</t>
  </si>
  <si>
    <t>130-1005115</t>
  </si>
  <si>
    <t>100-3519050</t>
  </si>
  <si>
    <t>130-1601180</t>
  </si>
  <si>
    <t>130-1005154</t>
  </si>
  <si>
    <t>130-3501105-10</t>
  </si>
  <si>
    <t>130-3003063/62</t>
  </si>
  <si>
    <t>130-1011010-Б2</t>
  </si>
  <si>
    <t>130-1307009-Б3</t>
  </si>
  <si>
    <t>130-3407200-А3</t>
  </si>
  <si>
    <t>130-1001020-10</t>
  </si>
  <si>
    <t>130-2202075</t>
  </si>
  <si>
    <t>130-1001051</t>
  </si>
  <si>
    <t>130-1001045</t>
  </si>
  <si>
    <t>130-1001050</t>
  </si>
  <si>
    <t>121-1801028</t>
  </si>
  <si>
    <t>130-2202085-А</t>
  </si>
  <si>
    <t>130-160-205-2</t>
  </si>
  <si>
    <t>130-1005183-03</t>
  </si>
  <si>
    <t>130-2403070</t>
  </si>
  <si>
    <t>130-1000108-А</t>
  </si>
  <si>
    <t>130-1016010-Б</t>
  </si>
  <si>
    <t>131-3724172</t>
  </si>
  <si>
    <t>130-3707080</t>
  </si>
  <si>
    <t>130-3724000</t>
  </si>
  <si>
    <t>130-,3724000</t>
  </si>
  <si>
    <t>130-1003020</t>
  </si>
  <si>
    <t>130-1003270</t>
  </si>
  <si>
    <t>130-1009040</t>
  </si>
  <si>
    <t>1003020-130</t>
  </si>
  <si>
    <t>130-3407437</t>
  </si>
  <si>
    <t>130-1008084</t>
  </si>
  <si>
    <t>130-3003074-Б</t>
  </si>
  <si>
    <t>130-8101012</t>
  </si>
  <si>
    <t>130-1301010</t>
  </si>
  <si>
    <t>130-137-500</t>
  </si>
  <si>
    <t>З-137-01</t>
  </si>
  <si>
    <t>11-3512010</t>
  </si>
  <si>
    <t>1103 16*11</t>
  </si>
  <si>
    <t>1120 16*11*1120</t>
  </si>
  <si>
    <t>1120-11*10</t>
  </si>
  <si>
    <t>1650-21*14</t>
  </si>
  <si>
    <t>130-1307009</t>
  </si>
  <si>
    <t>130-2902007-03</t>
  </si>
  <si>
    <t>130Д-2912010-23</t>
  </si>
  <si>
    <t>130Д-29120007-23</t>
  </si>
  <si>
    <t>130-309827-П</t>
  </si>
  <si>
    <t>130-307267</t>
  </si>
  <si>
    <t>3205-3802010</t>
  </si>
  <si>
    <t>СТ-230К4</t>
  </si>
  <si>
    <t>130-5206010-Б</t>
  </si>
  <si>
    <t>4331-5206010</t>
  </si>
  <si>
    <t>130Д-2912408-В</t>
  </si>
  <si>
    <t>130-2912209-20</t>
  </si>
  <si>
    <t>130-2902127-10</t>
  </si>
  <si>
    <t>130-3104015</t>
  </si>
  <si>
    <t>130-3103015</t>
  </si>
  <si>
    <t>ГВ-300-04</t>
  </si>
  <si>
    <t>130-1008012Б</t>
  </si>
  <si>
    <t>130-1203011</t>
  </si>
  <si>
    <t>130-1203010-Б</t>
  </si>
  <si>
    <t>130-3003010</t>
  </si>
  <si>
    <t>130-5206050-А</t>
  </si>
  <si>
    <t>130-2912205-В</t>
  </si>
  <si>
    <t>130-2902126-Б</t>
  </si>
  <si>
    <t>130-1701148</t>
  </si>
  <si>
    <t>130-1012009</t>
  </si>
  <si>
    <t>130-1701128</t>
  </si>
  <si>
    <t>130-1701187</t>
  </si>
  <si>
    <t>130-11004045</t>
  </si>
  <si>
    <t>130М-3802033</t>
  </si>
  <si>
    <t>130-1701112</t>
  </si>
  <si>
    <t>130-1701127</t>
  </si>
  <si>
    <t>13-1701131</t>
  </si>
  <si>
    <t>130-1701181</t>
  </si>
  <si>
    <t>130-1006214-А</t>
  </si>
  <si>
    <t>120-3001019</t>
  </si>
  <si>
    <t>130-3408020-Б2</t>
  </si>
  <si>
    <t>130-3506060</t>
  </si>
  <si>
    <t>130В-3506060</t>
  </si>
  <si>
    <t>ЗИЛ</t>
  </si>
  <si>
    <t>130-2919010</t>
  </si>
  <si>
    <t>1 736 040,47</t>
  </si>
  <si>
    <t>ИТОГО  по филиалу "АЭС" 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</si>
</sst>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4" tint="-0.249977111117893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4" fontId="13" fillId="0" borderId="26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2" fontId="4" fillId="0" borderId="37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12" fillId="0" borderId="26" xfId="0" applyNumberFormat="1" applyFont="1" applyBorder="1" applyAlignment="1">
      <alignment vertical="center" wrapText="1"/>
    </xf>
    <xf numFmtId="164" fontId="12" fillId="0" borderId="26" xfId="0" applyNumberFormat="1" applyFont="1" applyBorder="1" applyAlignment="1">
      <alignment horizontal="center" vertical="center"/>
    </xf>
    <xf numFmtId="0" fontId="12" fillId="7" borderId="26" xfId="0" applyNumberFormat="1" applyFont="1" applyFill="1" applyBorder="1" applyAlignment="1">
      <alignment vertical="center" wrapText="1"/>
    </xf>
    <xf numFmtId="4" fontId="11" fillId="0" borderId="26" xfId="0" applyNumberFormat="1" applyFont="1" applyBorder="1" applyAlignment="1">
      <alignment horizontal="center" vertical="center"/>
    </xf>
    <xf numFmtId="0" fontId="11" fillId="0" borderId="36" xfId="0" applyNumberFormat="1" applyFont="1" applyBorder="1" applyAlignment="1">
      <alignment horizontal="center" vertical="center" wrapText="1"/>
    </xf>
    <xf numFmtId="0" fontId="0" fillId="0" borderId="26" xfId="0" applyBorder="1"/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1" fillId="4" borderId="35" xfId="0" applyNumberFormat="1" applyFont="1" applyFill="1" applyBorder="1" applyAlignment="1">
      <alignment horizontal="center" vertical="center" wrapText="1"/>
    </xf>
    <xf numFmtId="9" fontId="8" fillId="4" borderId="19" xfId="0" applyNumberFormat="1" applyFont="1" applyFill="1" applyBorder="1" applyAlignment="1" applyProtection="1">
      <alignment horizontal="center" vertical="top" wrapText="1"/>
    </xf>
    <xf numFmtId="4" fontId="14" fillId="0" borderId="26" xfId="0" applyNumberFormat="1" applyFont="1" applyBorder="1" applyAlignment="1">
      <alignment horizontal="center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8" xfId="0" applyNumberFormat="1" applyFont="1" applyFill="1" applyBorder="1" applyAlignment="1">
      <alignment horizontal="center" vertical="top" wrapText="1"/>
    </xf>
    <xf numFmtId="2" fontId="11" fillId="0" borderId="26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4" fontId="9" fillId="4" borderId="3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88"/>
  <sheetViews>
    <sheetView tabSelected="1" zoomScale="70" zoomScaleNormal="7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18.42578125" customWidth="1"/>
    <col min="5" max="5" width="7.140625" customWidth="1"/>
    <col min="6" max="7" width="17.140625" customWidth="1"/>
    <col min="8" max="8" width="22.85546875" customWidth="1"/>
    <col min="11" max="11" width="24.425781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2:27" ht="34.5" customHeight="1" x14ac:dyDescent="0.25">
      <c r="B1" s="58" t="s">
        <v>30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2"/>
      <c r="S1" s="2"/>
      <c r="T1" s="2"/>
      <c r="U1" s="2"/>
      <c r="V1" s="2"/>
      <c r="W1" s="2"/>
      <c r="X1" s="2"/>
      <c r="Y1" s="2"/>
      <c r="Z1" s="2"/>
      <c r="AA1" s="2"/>
    </row>
    <row r="2" spans="2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ht="30" customHeight="1" thickBot="1" x14ac:dyDescent="0.3">
      <c r="B3" s="59" t="s">
        <v>11</v>
      </c>
      <c r="C3" s="60"/>
      <c r="D3" s="60"/>
      <c r="E3" s="60"/>
      <c r="F3" s="61"/>
      <c r="G3" s="18">
        <v>1205932.2</v>
      </c>
      <c r="H3" s="9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27" ht="28.5" customHeight="1" x14ac:dyDescent="0.25">
      <c r="B4" s="62" t="s">
        <v>14</v>
      </c>
      <c r="C4" s="62"/>
      <c r="D4" s="62"/>
      <c r="E4" s="62"/>
      <c r="F4" s="62"/>
      <c r="G4" s="62"/>
      <c r="H4" s="6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2:27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2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2:27" ht="32.25" customHeight="1" thickBot="1" x14ac:dyDescent="0.3">
      <c r="B7" s="63" t="s">
        <v>12</v>
      </c>
      <c r="C7" s="61"/>
      <c r="D7" s="61"/>
      <c r="E7" s="64"/>
      <c r="F7" s="64"/>
      <c r="G7" s="65"/>
      <c r="H7" s="66"/>
      <c r="I7" s="3"/>
      <c r="J7" s="59" t="s">
        <v>3</v>
      </c>
      <c r="K7" s="60"/>
      <c r="L7" s="60"/>
      <c r="M7" s="60"/>
      <c r="N7" s="60"/>
      <c r="O7" s="60"/>
      <c r="P7" s="60"/>
      <c r="Q7" s="67"/>
      <c r="R7" s="1"/>
      <c r="S7" s="1"/>
      <c r="T7" s="1"/>
      <c r="U7" s="1"/>
      <c r="V7" s="1"/>
      <c r="W7" s="1"/>
      <c r="X7" s="1"/>
      <c r="Y7" s="1"/>
      <c r="Z7" s="1"/>
      <c r="AA7" s="1"/>
    </row>
    <row r="8" spans="2:27" ht="114.75" x14ac:dyDescent="0.25">
      <c r="B8" s="12" t="s">
        <v>4</v>
      </c>
      <c r="C8" s="13" t="s">
        <v>0</v>
      </c>
      <c r="D8" s="13" t="s">
        <v>29</v>
      </c>
      <c r="E8" s="13" t="s">
        <v>8</v>
      </c>
      <c r="F8" s="14" t="s">
        <v>9</v>
      </c>
      <c r="G8" s="14" t="s">
        <v>5</v>
      </c>
      <c r="H8" s="15" t="s">
        <v>10</v>
      </c>
      <c r="I8" s="1"/>
      <c r="J8" s="5" t="s">
        <v>4</v>
      </c>
      <c r="K8" s="6" t="s">
        <v>1</v>
      </c>
      <c r="L8" s="7" t="s">
        <v>15</v>
      </c>
      <c r="M8" s="6" t="s">
        <v>8</v>
      </c>
      <c r="N8" s="7" t="s">
        <v>9</v>
      </c>
      <c r="O8" s="14" t="s">
        <v>16</v>
      </c>
      <c r="P8" s="7" t="s">
        <v>5</v>
      </c>
      <c r="Q8" s="8" t="s">
        <v>17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x14ac:dyDescent="0.25">
      <c r="B9" s="16">
        <v>1</v>
      </c>
      <c r="C9" s="26" t="s">
        <v>31</v>
      </c>
      <c r="D9" s="27" t="s">
        <v>407</v>
      </c>
      <c r="E9" s="19" t="s">
        <v>13</v>
      </c>
      <c r="F9" s="29">
        <v>2376</v>
      </c>
      <c r="G9" s="30">
        <v>1</v>
      </c>
      <c r="H9" s="17">
        <f>F9*G9</f>
        <v>2376</v>
      </c>
      <c r="I9" s="11"/>
      <c r="J9" s="25">
        <f>B9</f>
        <v>1</v>
      </c>
      <c r="K9" s="20" t="str">
        <f>C9</f>
        <v xml:space="preserve">Амортизатор </v>
      </c>
      <c r="L9" s="21" t="str">
        <f>D9</f>
        <v>4301-2905006</v>
      </c>
      <c r="M9" s="22" t="str">
        <f>E9</f>
        <v>шт.</v>
      </c>
      <c r="N9" s="23">
        <f>F9</f>
        <v>2376</v>
      </c>
      <c r="O9" s="24"/>
      <c r="P9" s="22">
        <v>1</v>
      </c>
      <c r="Q9" s="1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2:27" x14ac:dyDescent="0.25">
      <c r="B10" s="16">
        <v>2</v>
      </c>
      <c r="C10" s="26" t="s">
        <v>32</v>
      </c>
      <c r="D10" s="27" t="s">
        <v>408</v>
      </c>
      <c r="E10" s="19" t="s">
        <v>13</v>
      </c>
      <c r="F10" s="29">
        <v>9519.59</v>
      </c>
      <c r="G10" s="30">
        <v>1</v>
      </c>
      <c r="H10" s="17">
        <f t="shared" ref="H10:H73" si="0">F10*G10</f>
        <v>9519.59</v>
      </c>
      <c r="I10" s="11"/>
      <c r="J10" s="25">
        <f t="shared" ref="J10:J73" si="1">B10</f>
        <v>2</v>
      </c>
      <c r="K10" s="20" t="str">
        <f t="shared" ref="K10:K73" si="2">C10</f>
        <v xml:space="preserve">Бак топливный </v>
      </c>
      <c r="L10" s="21" t="str">
        <f t="shared" ref="L10:L73" si="3">D10</f>
        <v>33081-1101010</v>
      </c>
      <c r="M10" s="22" t="str">
        <f t="shared" ref="M10:M73" si="4">E10</f>
        <v>шт.</v>
      </c>
      <c r="N10" s="23">
        <f t="shared" ref="N10:N73" si="5">F10</f>
        <v>9519.59</v>
      </c>
      <c r="O10" s="24"/>
      <c r="P10" s="22">
        <v>1</v>
      </c>
      <c r="Q10" s="10">
        <f t="shared" ref="Q10:Q73" si="6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2:27" x14ac:dyDescent="0.25">
      <c r="B11" s="16">
        <v>3</v>
      </c>
      <c r="C11" s="26" t="s">
        <v>33</v>
      </c>
      <c r="D11" s="27" t="s">
        <v>409</v>
      </c>
      <c r="E11" s="19" t="s">
        <v>13</v>
      </c>
      <c r="F11" s="16">
        <v>973.5</v>
      </c>
      <c r="G11" s="30">
        <v>1</v>
      </c>
      <c r="H11" s="17">
        <f t="shared" si="0"/>
        <v>973.5</v>
      </c>
      <c r="I11" s="11"/>
      <c r="J11" s="25">
        <f t="shared" si="1"/>
        <v>3</v>
      </c>
      <c r="K11" s="20" t="str">
        <f t="shared" si="2"/>
        <v xml:space="preserve">Бендикс </v>
      </c>
      <c r="L11" s="21" t="str">
        <f t="shared" si="3"/>
        <v>7402-3708-600</v>
      </c>
      <c r="M11" s="22" t="str">
        <f t="shared" si="4"/>
        <v>шт.</v>
      </c>
      <c r="N11" s="23">
        <f t="shared" si="5"/>
        <v>973.5</v>
      </c>
      <c r="O11" s="24"/>
      <c r="P11" s="22">
        <v>1</v>
      </c>
      <c r="Q11" s="10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x14ac:dyDescent="0.25">
      <c r="B12" s="16">
        <v>4</v>
      </c>
      <c r="C12" s="26" t="s">
        <v>21</v>
      </c>
      <c r="D12" s="27" t="s">
        <v>410</v>
      </c>
      <c r="E12" s="19" t="s">
        <v>13</v>
      </c>
      <c r="F12" s="29">
        <v>17138.91</v>
      </c>
      <c r="G12" s="30">
        <v>1</v>
      </c>
      <c r="H12" s="17">
        <f t="shared" si="0"/>
        <v>17138.91</v>
      </c>
      <c r="I12" s="11"/>
      <c r="J12" s="25">
        <f t="shared" si="1"/>
        <v>4</v>
      </c>
      <c r="K12" s="20" t="str">
        <f t="shared" si="2"/>
        <v xml:space="preserve">Вал карданный </v>
      </c>
      <c r="L12" s="21" t="str">
        <f t="shared" si="3"/>
        <v>3309-2200011-20</v>
      </c>
      <c r="M12" s="22" t="str">
        <f t="shared" si="4"/>
        <v>шт.</v>
      </c>
      <c r="N12" s="23">
        <f t="shared" si="5"/>
        <v>17138.91</v>
      </c>
      <c r="O12" s="24"/>
      <c r="P12" s="22">
        <v>1</v>
      </c>
      <c r="Q12" s="10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2:27" x14ac:dyDescent="0.25">
      <c r="B13" s="16">
        <v>5</v>
      </c>
      <c r="C13" s="26" t="s">
        <v>34</v>
      </c>
      <c r="D13" s="27" t="s">
        <v>411</v>
      </c>
      <c r="E13" s="19" t="s">
        <v>13</v>
      </c>
      <c r="F13" s="29">
        <v>18205</v>
      </c>
      <c r="G13" s="30">
        <v>1</v>
      </c>
      <c r="H13" s="17">
        <f t="shared" si="0"/>
        <v>18205</v>
      </c>
      <c r="I13" s="11"/>
      <c r="J13" s="25">
        <f t="shared" si="1"/>
        <v>5</v>
      </c>
      <c r="K13" s="20" t="str">
        <f t="shared" si="2"/>
        <v>Вал промежуточн.</v>
      </c>
      <c r="L13" s="21" t="str">
        <f t="shared" si="3"/>
        <v>3309-1701050</v>
      </c>
      <c r="M13" s="22" t="str">
        <f t="shared" si="4"/>
        <v>шт.</v>
      </c>
      <c r="N13" s="23">
        <f t="shared" si="5"/>
        <v>18205</v>
      </c>
      <c r="O13" s="24"/>
      <c r="P13" s="22">
        <v>1</v>
      </c>
      <c r="Q13" s="10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2:27" x14ac:dyDescent="0.25">
      <c r="B14" s="16">
        <v>6</v>
      </c>
      <c r="C14" s="26" t="s">
        <v>35</v>
      </c>
      <c r="D14" s="27" t="s">
        <v>412</v>
      </c>
      <c r="E14" s="19" t="s">
        <v>13</v>
      </c>
      <c r="F14" s="29">
        <v>5006.84</v>
      </c>
      <c r="G14" s="30">
        <v>1</v>
      </c>
      <c r="H14" s="17">
        <f t="shared" si="0"/>
        <v>5006.84</v>
      </c>
      <c r="I14" s="11"/>
      <c r="J14" s="25">
        <f t="shared" si="1"/>
        <v>6</v>
      </c>
      <c r="K14" s="20" t="str">
        <f t="shared" si="2"/>
        <v xml:space="preserve">Венец  маховикартер </v>
      </c>
      <c r="L14" s="21" t="str">
        <f t="shared" si="3"/>
        <v>50-1005121-А</v>
      </c>
      <c r="M14" s="22" t="str">
        <f t="shared" si="4"/>
        <v>шт.</v>
      </c>
      <c r="N14" s="23">
        <f t="shared" si="5"/>
        <v>5006.84</v>
      </c>
      <c r="O14" s="24"/>
      <c r="P14" s="22">
        <v>1</v>
      </c>
      <c r="Q14" s="10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2:27" x14ac:dyDescent="0.25">
      <c r="B15" s="16">
        <v>7</v>
      </c>
      <c r="C15" s="26" t="s">
        <v>36</v>
      </c>
      <c r="D15" s="27" t="s">
        <v>413</v>
      </c>
      <c r="E15" s="19" t="s">
        <v>13</v>
      </c>
      <c r="F15" s="16">
        <v>238.34</v>
      </c>
      <c r="G15" s="30">
        <v>1</v>
      </c>
      <c r="H15" s="17">
        <f t="shared" si="0"/>
        <v>238.34</v>
      </c>
      <c r="I15" s="11"/>
      <c r="J15" s="25">
        <f t="shared" si="1"/>
        <v>7</v>
      </c>
      <c r="K15" s="20" t="str">
        <f t="shared" si="2"/>
        <v xml:space="preserve">Вентилятор радиатора </v>
      </c>
      <c r="L15" s="21" t="str">
        <f t="shared" si="3"/>
        <v>245-1308010А</v>
      </c>
      <c r="M15" s="22" t="str">
        <f t="shared" si="4"/>
        <v>шт.</v>
      </c>
      <c r="N15" s="23">
        <f t="shared" si="5"/>
        <v>238.34</v>
      </c>
      <c r="O15" s="24"/>
      <c r="P15" s="22">
        <v>1</v>
      </c>
      <c r="Q15" s="10">
        <f t="shared" si="6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2:27" x14ac:dyDescent="0.25">
      <c r="B16" s="16">
        <v>8</v>
      </c>
      <c r="C16" s="26" t="s">
        <v>37</v>
      </c>
      <c r="D16" s="27" t="s">
        <v>414</v>
      </c>
      <c r="E16" s="19" t="s">
        <v>13</v>
      </c>
      <c r="F16" s="16">
        <v>935</v>
      </c>
      <c r="G16" s="30">
        <v>1</v>
      </c>
      <c r="H16" s="17">
        <f t="shared" si="0"/>
        <v>935</v>
      </c>
      <c r="I16" s="11"/>
      <c r="J16" s="25">
        <f t="shared" si="1"/>
        <v>8</v>
      </c>
      <c r="K16" s="20" t="str">
        <f t="shared" si="2"/>
        <v xml:space="preserve">Вилка сцепления </v>
      </c>
      <c r="L16" s="21" t="str">
        <f t="shared" si="3"/>
        <v>4301-1601203</v>
      </c>
      <c r="M16" s="22" t="str">
        <f t="shared" si="4"/>
        <v>шт.</v>
      </c>
      <c r="N16" s="23">
        <f t="shared" si="5"/>
        <v>935</v>
      </c>
      <c r="O16" s="24"/>
      <c r="P16" s="22">
        <v>1</v>
      </c>
      <c r="Q16" s="10">
        <f t="shared" si="6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x14ac:dyDescent="0.25">
      <c r="B17" s="16">
        <v>9</v>
      </c>
      <c r="C17" s="26" t="s">
        <v>38</v>
      </c>
      <c r="D17" s="27" t="s">
        <v>415</v>
      </c>
      <c r="E17" s="19" t="s">
        <v>13</v>
      </c>
      <c r="F17" s="29">
        <v>4131.41</v>
      </c>
      <c r="G17" s="30">
        <v>1</v>
      </c>
      <c r="H17" s="17">
        <f t="shared" si="0"/>
        <v>4131.41</v>
      </c>
      <c r="I17" s="11"/>
      <c r="J17" s="25">
        <f t="shared" si="1"/>
        <v>9</v>
      </c>
      <c r="K17" s="20" t="str">
        <f t="shared" si="2"/>
        <v xml:space="preserve">Гильза с поршнем </v>
      </c>
      <c r="L17" s="21" t="str">
        <f t="shared" si="3"/>
        <v>245-1000105-С</v>
      </c>
      <c r="M17" s="22" t="str">
        <f t="shared" si="4"/>
        <v>шт.</v>
      </c>
      <c r="N17" s="23">
        <f t="shared" si="5"/>
        <v>4131.41</v>
      </c>
      <c r="O17" s="24"/>
      <c r="P17" s="22">
        <v>1</v>
      </c>
      <c r="Q17" s="10">
        <f t="shared" si="6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x14ac:dyDescent="0.25">
      <c r="B18" s="16">
        <v>10</v>
      </c>
      <c r="C18" s="26" t="s">
        <v>22</v>
      </c>
      <c r="D18" s="27" t="s">
        <v>416</v>
      </c>
      <c r="E18" s="19" t="s">
        <v>13</v>
      </c>
      <c r="F18" s="29">
        <v>4836.34</v>
      </c>
      <c r="G18" s="30">
        <v>1</v>
      </c>
      <c r="H18" s="17">
        <f t="shared" si="0"/>
        <v>4836.34</v>
      </c>
      <c r="I18" s="11"/>
      <c r="J18" s="25">
        <f t="shared" si="1"/>
        <v>10</v>
      </c>
      <c r="K18" s="20" t="str">
        <f t="shared" si="2"/>
        <v xml:space="preserve">Глушитель </v>
      </c>
      <c r="L18" s="21" t="str">
        <f t="shared" si="3"/>
        <v>33081-1201005</v>
      </c>
      <c r="M18" s="22" t="str">
        <f t="shared" si="4"/>
        <v>шт.</v>
      </c>
      <c r="N18" s="23">
        <f t="shared" si="5"/>
        <v>4836.34</v>
      </c>
      <c r="O18" s="24"/>
      <c r="P18" s="22">
        <v>1</v>
      </c>
      <c r="Q18" s="10">
        <f t="shared" si="6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2:27" x14ac:dyDescent="0.25">
      <c r="B19" s="16">
        <v>11</v>
      </c>
      <c r="C19" s="26" t="s">
        <v>39</v>
      </c>
      <c r="D19" s="27" t="s">
        <v>417</v>
      </c>
      <c r="E19" s="19" t="s">
        <v>13</v>
      </c>
      <c r="F19" s="29">
        <v>2032.25</v>
      </c>
      <c r="G19" s="30">
        <v>1</v>
      </c>
      <c r="H19" s="17">
        <f t="shared" si="0"/>
        <v>2032.25</v>
      </c>
      <c r="I19" s="11"/>
      <c r="J19" s="25">
        <f t="shared" si="1"/>
        <v>11</v>
      </c>
      <c r="K19" s="20" t="str">
        <f t="shared" si="2"/>
        <v xml:space="preserve">Диск сцепления ведомый </v>
      </c>
      <c r="L19" s="21" t="str">
        <f t="shared" si="3"/>
        <v>4301-1601130</v>
      </c>
      <c r="M19" s="22" t="str">
        <f t="shared" si="4"/>
        <v>шт.</v>
      </c>
      <c r="N19" s="23">
        <f t="shared" si="5"/>
        <v>2032.25</v>
      </c>
      <c r="O19" s="24"/>
      <c r="P19" s="22">
        <v>1</v>
      </c>
      <c r="Q19" s="10">
        <f t="shared" si="6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2:27" ht="30" x14ac:dyDescent="0.25">
      <c r="B20" s="16">
        <v>12</v>
      </c>
      <c r="C20" s="26" t="s">
        <v>40</v>
      </c>
      <c r="D20" s="27" t="s">
        <v>418</v>
      </c>
      <c r="E20" s="19" t="s">
        <v>13</v>
      </c>
      <c r="F20" s="29">
        <v>1272.3399999999999</v>
      </c>
      <c r="G20" s="30">
        <v>1</v>
      </c>
      <c r="H20" s="17">
        <f t="shared" si="0"/>
        <v>1272.3399999999999</v>
      </c>
      <c r="I20" s="11"/>
      <c r="J20" s="25">
        <f t="shared" si="1"/>
        <v>12</v>
      </c>
      <c r="K20" s="20" t="str">
        <f t="shared" si="2"/>
        <v xml:space="preserve">Колодки торм. задние (к-т 2шт)  </v>
      </c>
      <c r="L20" s="21" t="str">
        <f t="shared" si="3"/>
        <v>Л3308/3309-3502090</v>
      </c>
      <c r="M20" s="22" t="str">
        <f t="shared" si="4"/>
        <v>шт.</v>
      </c>
      <c r="N20" s="23">
        <f t="shared" si="5"/>
        <v>1272.3399999999999</v>
      </c>
      <c r="O20" s="24"/>
      <c r="P20" s="22">
        <v>1</v>
      </c>
      <c r="Q20" s="10">
        <f t="shared" si="6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2:27" x14ac:dyDescent="0.25">
      <c r="B21" s="16">
        <v>13</v>
      </c>
      <c r="C21" s="26" t="s">
        <v>41</v>
      </c>
      <c r="D21" s="27" t="s">
        <v>419</v>
      </c>
      <c r="E21" s="19" t="s">
        <v>13</v>
      </c>
      <c r="F21" s="16">
        <v>849.75</v>
      </c>
      <c r="G21" s="30">
        <v>1</v>
      </c>
      <c r="H21" s="17">
        <f t="shared" si="0"/>
        <v>849.75</v>
      </c>
      <c r="I21" s="11"/>
      <c r="J21" s="25">
        <f t="shared" si="1"/>
        <v>13</v>
      </c>
      <c r="K21" s="20" t="str">
        <f t="shared" si="2"/>
        <v xml:space="preserve">Кольца поршневые </v>
      </c>
      <c r="L21" s="21" t="str">
        <f t="shared" si="3"/>
        <v>260-1004060-Б</v>
      </c>
      <c r="M21" s="22" t="str">
        <f t="shared" si="4"/>
        <v>шт.</v>
      </c>
      <c r="N21" s="23">
        <f t="shared" si="5"/>
        <v>849.75</v>
      </c>
      <c r="O21" s="24"/>
      <c r="P21" s="22">
        <v>1</v>
      </c>
      <c r="Q21" s="10">
        <f t="shared" si="6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2:27" x14ac:dyDescent="0.25">
      <c r="B22" s="16">
        <v>14</v>
      </c>
      <c r="C22" s="26" t="s">
        <v>42</v>
      </c>
      <c r="D22" s="27" t="s">
        <v>420</v>
      </c>
      <c r="E22" s="19" t="s">
        <v>13</v>
      </c>
      <c r="F22" s="29">
        <v>6714.59</v>
      </c>
      <c r="G22" s="30">
        <v>1</v>
      </c>
      <c r="H22" s="17">
        <f t="shared" si="0"/>
        <v>6714.59</v>
      </c>
      <c r="I22" s="11"/>
      <c r="J22" s="25">
        <f t="shared" si="1"/>
        <v>14</v>
      </c>
      <c r="K22" s="20" t="str">
        <f t="shared" si="2"/>
        <v xml:space="preserve">Крыло ГАЗ-3308 </v>
      </c>
      <c r="L22" s="21" t="str">
        <f t="shared" si="3"/>
        <v>3308-8403012-10</v>
      </c>
      <c r="M22" s="22" t="str">
        <f t="shared" si="4"/>
        <v>шт.</v>
      </c>
      <c r="N22" s="23">
        <f t="shared" si="5"/>
        <v>6714.59</v>
      </c>
      <c r="O22" s="24"/>
      <c r="P22" s="22">
        <v>1</v>
      </c>
      <c r="Q22" s="10">
        <f t="shared" si="6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2:27" x14ac:dyDescent="0.25">
      <c r="B23" s="16">
        <v>15</v>
      </c>
      <c r="C23" s="26" t="s">
        <v>43</v>
      </c>
      <c r="D23" s="27" t="s">
        <v>421</v>
      </c>
      <c r="E23" s="19" t="s">
        <v>13</v>
      </c>
      <c r="F23" s="29">
        <v>35713.339999999997</v>
      </c>
      <c r="G23" s="30">
        <v>1</v>
      </c>
      <c r="H23" s="17">
        <f t="shared" si="0"/>
        <v>35713.339999999997</v>
      </c>
      <c r="I23" s="11"/>
      <c r="J23" s="25">
        <f t="shared" si="1"/>
        <v>15</v>
      </c>
      <c r="K23" s="20" t="str">
        <f t="shared" si="2"/>
        <v xml:space="preserve">Маховик в сб. </v>
      </c>
      <c r="L23" s="21" t="str">
        <f t="shared" si="3"/>
        <v>240-1005114-Л-03</v>
      </c>
      <c r="M23" s="22" t="str">
        <f t="shared" si="4"/>
        <v>шт.</v>
      </c>
      <c r="N23" s="23">
        <f t="shared" si="5"/>
        <v>35713.339999999997</v>
      </c>
      <c r="O23" s="24"/>
      <c r="P23" s="22">
        <v>1</v>
      </c>
      <c r="Q23" s="10">
        <f t="shared" si="6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2:27" x14ac:dyDescent="0.25">
      <c r="B24" s="16">
        <v>16</v>
      </c>
      <c r="C24" s="26" t="s">
        <v>44</v>
      </c>
      <c r="D24" s="27" t="s">
        <v>422</v>
      </c>
      <c r="E24" s="19" t="s">
        <v>13</v>
      </c>
      <c r="F24" s="29">
        <v>5831.84</v>
      </c>
      <c r="G24" s="30">
        <v>1</v>
      </c>
      <c r="H24" s="17">
        <f t="shared" si="0"/>
        <v>5831.84</v>
      </c>
      <c r="I24" s="11"/>
      <c r="J24" s="25">
        <f t="shared" si="1"/>
        <v>16</v>
      </c>
      <c r="K24" s="20" t="str">
        <f t="shared" si="2"/>
        <v xml:space="preserve">Муфта </v>
      </c>
      <c r="L24" s="21" t="str">
        <f t="shared" si="3"/>
        <v>4301-1601180</v>
      </c>
      <c r="M24" s="22" t="str">
        <f t="shared" si="4"/>
        <v>шт.</v>
      </c>
      <c r="N24" s="23">
        <f t="shared" si="5"/>
        <v>5831.84</v>
      </c>
      <c r="O24" s="24"/>
      <c r="P24" s="22">
        <v>1</v>
      </c>
      <c r="Q24" s="10">
        <f t="shared" si="6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2:27" ht="30" x14ac:dyDescent="0.25">
      <c r="B25" s="16">
        <v>17</v>
      </c>
      <c r="C25" s="26" t="s">
        <v>45</v>
      </c>
      <c r="D25" s="27" t="s">
        <v>423</v>
      </c>
      <c r="E25" s="19" t="s">
        <v>13</v>
      </c>
      <c r="F25" s="16">
        <v>179.66</v>
      </c>
      <c r="G25" s="30">
        <v>1</v>
      </c>
      <c r="H25" s="17">
        <f t="shared" si="0"/>
        <v>179.66</v>
      </c>
      <c r="I25" s="11"/>
      <c r="J25" s="25">
        <f t="shared" si="1"/>
        <v>17</v>
      </c>
      <c r="K25" s="20" t="str">
        <f t="shared" si="2"/>
        <v xml:space="preserve">Накладка торм.задн.сверл. </v>
      </c>
      <c r="L25" s="21" t="str">
        <f t="shared" si="3"/>
        <v>53-3502105</v>
      </c>
      <c r="M25" s="22" t="str">
        <f t="shared" si="4"/>
        <v>шт.</v>
      </c>
      <c r="N25" s="23">
        <f t="shared" si="5"/>
        <v>179.66</v>
      </c>
      <c r="O25" s="24"/>
      <c r="P25" s="22">
        <v>1</v>
      </c>
      <c r="Q25" s="10">
        <f t="shared" si="6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2:27" x14ac:dyDescent="0.25">
      <c r="B26" s="16">
        <v>18</v>
      </c>
      <c r="C26" s="26" t="s">
        <v>46</v>
      </c>
      <c r="D26" s="27" t="s">
        <v>424</v>
      </c>
      <c r="E26" s="19" t="s">
        <v>13</v>
      </c>
      <c r="F26" s="29">
        <v>1173.3399999999999</v>
      </c>
      <c r="G26" s="30">
        <v>1</v>
      </c>
      <c r="H26" s="17">
        <f t="shared" si="0"/>
        <v>1173.3399999999999</v>
      </c>
      <c r="I26" s="11"/>
      <c r="J26" s="25">
        <f t="shared" si="1"/>
        <v>18</v>
      </c>
      <c r="K26" s="20" t="str">
        <f t="shared" si="2"/>
        <v xml:space="preserve">Пара плунжерная </v>
      </c>
      <c r="L26" s="21" t="str">
        <f t="shared" si="3"/>
        <v>771-1111150-10</v>
      </c>
      <c r="M26" s="22" t="str">
        <f t="shared" si="4"/>
        <v>шт.</v>
      </c>
      <c r="N26" s="23">
        <f t="shared" si="5"/>
        <v>1173.3399999999999</v>
      </c>
      <c r="O26" s="24"/>
      <c r="P26" s="22">
        <v>1</v>
      </c>
      <c r="Q26" s="10">
        <f t="shared" si="6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2:27" x14ac:dyDescent="0.25">
      <c r="B27" s="16">
        <v>19</v>
      </c>
      <c r="C27" s="26" t="s">
        <v>47</v>
      </c>
      <c r="D27" s="27" t="s">
        <v>425</v>
      </c>
      <c r="E27" s="19" t="s">
        <v>13</v>
      </c>
      <c r="F27" s="16">
        <v>488.59</v>
      </c>
      <c r="G27" s="30">
        <v>1</v>
      </c>
      <c r="H27" s="17">
        <f t="shared" si="0"/>
        <v>488.59</v>
      </c>
      <c r="I27" s="11"/>
      <c r="J27" s="25">
        <f t="shared" si="1"/>
        <v>19</v>
      </c>
      <c r="K27" s="20" t="str">
        <f t="shared" si="2"/>
        <v xml:space="preserve">Патрубки радиатора </v>
      </c>
      <c r="L27" s="21" t="str">
        <f t="shared" si="3"/>
        <v>3308-1303000</v>
      </c>
      <c r="M27" s="22" t="str">
        <f t="shared" si="4"/>
        <v>шт.</v>
      </c>
      <c r="N27" s="23">
        <f t="shared" si="5"/>
        <v>488.59</v>
      </c>
      <c r="O27" s="24"/>
      <c r="P27" s="22">
        <v>1</v>
      </c>
      <c r="Q27" s="10">
        <f t="shared" si="6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2:27" ht="30" x14ac:dyDescent="0.25">
      <c r="B28" s="16">
        <v>20</v>
      </c>
      <c r="C28" s="26" t="s">
        <v>48</v>
      </c>
      <c r="D28" s="27" t="s">
        <v>426</v>
      </c>
      <c r="E28" s="19" t="s">
        <v>13</v>
      </c>
      <c r="F28" s="16">
        <v>617.84</v>
      </c>
      <c r="G28" s="30">
        <v>1</v>
      </c>
      <c r="H28" s="17">
        <f t="shared" si="0"/>
        <v>617.84</v>
      </c>
      <c r="I28" s="11"/>
      <c r="J28" s="25">
        <f t="shared" si="1"/>
        <v>20</v>
      </c>
      <c r="K28" s="20" t="str">
        <f t="shared" si="2"/>
        <v xml:space="preserve">Патрубок воздушного фильтра отводящий </v>
      </c>
      <c r="L28" s="21" t="str">
        <f t="shared" si="3"/>
        <v>33081-1109300</v>
      </c>
      <c r="M28" s="22" t="str">
        <f t="shared" si="4"/>
        <v>шт.</v>
      </c>
      <c r="N28" s="23">
        <f t="shared" si="5"/>
        <v>617.84</v>
      </c>
      <c r="O28" s="24"/>
      <c r="P28" s="22">
        <v>1</v>
      </c>
      <c r="Q28" s="10">
        <f t="shared" si="6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27" ht="30" x14ac:dyDescent="0.25">
      <c r="B29" s="16">
        <v>21</v>
      </c>
      <c r="C29" s="26" t="s">
        <v>49</v>
      </c>
      <c r="D29" s="27" t="s">
        <v>427</v>
      </c>
      <c r="E29" s="19" t="s">
        <v>13</v>
      </c>
      <c r="F29" s="16">
        <v>586.66</v>
      </c>
      <c r="G29" s="30">
        <v>1</v>
      </c>
      <c r="H29" s="17">
        <f t="shared" si="0"/>
        <v>586.66</v>
      </c>
      <c r="I29" s="11"/>
      <c r="J29" s="25">
        <f t="shared" si="1"/>
        <v>21</v>
      </c>
      <c r="K29" s="20" t="str">
        <f t="shared" si="2"/>
        <v xml:space="preserve">Патрубок турбины (впускного коллектора) </v>
      </c>
      <c r="L29" s="21" t="str">
        <f t="shared" si="3"/>
        <v>33081-1109176-10</v>
      </c>
      <c r="M29" s="22" t="str">
        <f t="shared" si="4"/>
        <v>шт.</v>
      </c>
      <c r="N29" s="23">
        <f t="shared" si="5"/>
        <v>586.66</v>
      </c>
      <c r="O29" s="24"/>
      <c r="P29" s="22">
        <v>1</v>
      </c>
      <c r="Q29" s="10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2:27" ht="45" x14ac:dyDescent="0.25">
      <c r="B30" s="16">
        <v>22</v>
      </c>
      <c r="C30" s="26" t="s">
        <v>50</v>
      </c>
      <c r="D30" s="27" t="s">
        <v>428</v>
      </c>
      <c r="E30" s="19" t="s">
        <v>13</v>
      </c>
      <c r="F30" s="16">
        <v>83.41</v>
      </c>
      <c r="G30" s="30">
        <v>1</v>
      </c>
      <c r="H30" s="17">
        <f t="shared" si="0"/>
        <v>83.41</v>
      </c>
      <c r="I30" s="11"/>
      <c r="J30" s="25">
        <f t="shared" si="1"/>
        <v>22</v>
      </c>
      <c r="K30" s="20" t="str">
        <f t="shared" si="2"/>
        <v xml:space="preserve">Подушка крепления передн.части кабины верхняя </v>
      </c>
      <c r="L30" s="21" t="str">
        <f t="shared" si="3"/>
        <v>4301-5001084</v>
      </c>
      <c r="M30" s="22" t="str">
        <f t="shared" si="4"/>
        <v>шт.</v>
      </c>
      <c r="N30" s="23">
        <f t="shared" si="5"/>
        <v>83.41</v>
      </c>
      <c r="O30" s="24"/>
      <c r="P30" s="22">
        <v>1</v>
      </c>
      <c r="Q30" s="10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27" ht="45" x14ac:dyDescent="0.25">
      <c r="B31" s="16">
        <v>23</v>
      </c>
      <c r="C31" s="26" t="s">
        <v>51</v>
      </c>
      <c r="D31" s="27" t="s">
        <v>429</v>
      </c>
      <c r="E31" s="19" t="s">
        <v>13</v>
      </c>
      <c r="F31" s="16">
        <v>75.16</v>
      </c>
      <c r="G31" s="30">
        <v>1</v>
      </c>
      <c r="H31" s="17">
        <f t="shared" si="0"/>
        <v>75.16</v>
      </c>
      <c r="I31" s="11"/>
      <c r="J31" s="25">
        <f t="shared" si="1"/>
        <v>23</v>
      </c>
      <c r="K31" s="20" t="str">
        <f t="shared" si="2"/>
        <v xml:space="preserve">Подушка крепления передн.части кабины нижняя </v>
      </c>
      <c r="L31" s="21" t="str">
        <f t="shared" si="3"/>
        <v>4301-5001085</v>
      </c>
      <c r="M31" s="22" t="str">
        <f t="shared" si="4"/>
        <v>шт.</v>
      </c>
      <c r="N31" s="23">
        <f t="shared" si="5"/>
        <v>75.16</v>
      </c>
      <c r="O31" s="24"/>
      <c r="P31" s="22">
        <v>1</v>
      </c>
      <c r="Q31" s="10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27" ht="30" x14ac:dyDescent="0.25">
      <c r="B32" s="16">
        <v>24</v>
      </c>
      <c r="C32" s="26" t="s">
        <v>52</v>
      </c>
      <c r="D32" s="27" t="s">
        <v>430</v>
      </c>
      <c r="E32" s="19" t="s">
        <v>13</v>
      </c>
      <c r="F32" s="16">
        <v>848.84</v>
      </c>
      <c r="G32" s="30">
        <v>1</v>
      </c>
      <c r="H32" s="17">
        <f t="shared" si="0"/>
        <v>848.84</v>
      </c>
      <c r="I32" s="11"/>
      <c r="J32" s="25">
        <f t="shared" si="1"/>
        <v>24</v>
      </c>
      <c r="K32" s="20" t="str">
        <f t="shared" si="2"/>
        <v xml:space="preserve">Подушка под двигатель передняя </v>
      </c>
      <c r="L32" s="21" t="str">
        <f t="shared" si="3"/>
        <v>3306-1001020-01</v>
      </c>
      <c r="M32" s="22" t="str">
        <f t="shared" si="4"/>
        <v>шт.</v>
      </c>
      <c r="N32" s="23">
        <f t="shared" si="5"/>
        <v>848.84</v>
      </c>
      <c r="O32" s="24"/>
      <c r="P32" s="22">
        <v>1</v>
      </c>
      <c r="Q32" s="10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x14ac:dyDescent="0.25">
      <c r="B33" s="16">
        <v>25</v>
      </c>
      <c r="C33" s="26" t="s">
        <v>53</v>
      </c>
      <c r="D33" s="27" t="s">
        <v>431</v>
      </c>
      <c r="E33" s="19" t="s">
        <v>13</v>
      </c>
      <c r="F33" s="29">
        <v>16063.66</v>
      </c>
      <c r="G33" s="30">
        <v>1</v>
      </c>
      <c r="H33" s="17">
        <f t="shared" si="0"/>
        <v>16063.66</v>
      </c>
      <c r="I33" s="11"/>
      <c r="J33" s="25">
        <f t="shared" si="1"/>
        <v>25</v>
      </c>
      <c r="K33" s="20" t="str">
        <f t="shared" si="2"/>
        <v xml:space="preserve">Поршневая группа к-т </v>
      </c>
      <c r="L33" s="21" t="str">
        <f t="shared" si="3"/>
        <v>245-1002021-А1-01</v>
      </c>
      <c r="M33" s="22" t="str">
        <f t="shared" si="4"/>
        <v>шт.</v>
      </c>
      <c r="N33" s="23">
        <f t="shared" si="5"/>
        <v>16063.66</v>
      </c>
      <c r="O33" s="24"/>
      <c r="P33" s="22">
        <v>1</v>
      </c>
      <c r="Q33" s="10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x14ac:dyDescent="0.25">
      <c r="B34" s="16">
        <v>26</v>
      </c>
      <c r="C34" s="26" t="s">
        <v>54</v>
      </c>
      <c r="D34" s="27" t="s">
        <v>432</v>
      </c>
      <c r="E34" s="19" t="s">
        <v>13</v>
      </c>
      <c r="F34" s="16">
        <v>137.5</v>
      </c>
      <c r="G34" s="30">
        <v>1</v>
      </c>
      <c r="H34" s="17">
        <f t="shared" si="0"/>
        <v>137.5</v>
      </c>
      <c r="I34" s="11"/>
      <c r="J34" s="25">
        <f t="shared" si="1"/>
        <v>26</v>
      </c>
      <c r="K34" s="20" t="str">
        <f t="shared" si="2"/>
        <v xml:space="preserve">Прокладка </v>
      </c>
      <c r="L34" s="21" t="str">
        <f t="shared" si="3"/>
        <v>1003070-50</v>
      </c>
      <c r="M34" s="22" t="str">
        <f t="shared" si="4"/>
        <v>шт.</v>
      </c>
      <c r="N34" s="23">
        <f t="shared" si="5"/>
        <v>137.5</v>
      </c>
      <c r="O34" s="24"/>
      <c r="P34" s="22">
        <v>1</v>
      </c>
      <c r="Q34" s="10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x14ac:dyDescent="0.25">
      <c r="B35" s="16">
        <v>27</v>
      </c>
      <c r="C35" s="26" t="s">
        <v>55</v>
      </c>
      <c r="D35" s="27" t="s">
        <v>433</v>
      </c>
      <c r="E35" s="19" t="s">
        <v>13</v>
      </c>
      <c r="F35" s="29">
        <v>14619</v>
      </c>
      <c r="G35" s="30">
        <v>1</v>
      </c>
      <c r="H35" s="17">
        <f t="shared" si="0"/>
        <v>14619</v>
      </c>
      <c r="I35" s="11"/>
      <c r="J35" s="25">
        <f t="shared" si="1"/>
        <v>27</v>
      </c>
      <c r="K35" s="20" t="str">
        <f t="shared" si="2"/>
        <v xml:space="preserve">Радиатор ГАЗ-3309, 33081 </v>
      </c>
      <c r="L35" s="21" t="str">
        <f t="shared" si="3"/>
        <v>3307-00-1301010-06</v>
      </c>
      <c r="M35" s="22" t="str">
        <f t="shared" si="4"/>
        <v>шт.</v>
      </c>
      <c r="N35" s="23">
        <f t="shared" si="5"/>
        <v>14619</v>
      </c>
      <c r="O35" s="24"/>
      <c r="P35" s="22">
        <v>1</v>
      </c>
      <c r="Q35" s="10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45" x14ac:dyDescent="0.25">
      <c r="B36" s="16">
        <v>28</v>
      </c>
      <c r="C36" s="26" t="s">
        <v>56</v>
      </c>
      <c r="D36" s="27" t="s">
        <v>434</v>
      </c>
      <c r="E36" s="19" t="s">
        <v>13</v>
      </c>
      <c r="F36" s="29">
        <v>17585.34</v>
      </c>
      <c r="G36" s="30">
        <v>1</v>
      </c>
      <c r="H36" s="17">
        <f t="shared" si="0"/>
        <v>17585.34</v>
      </c>
      <c r="I36" s="11"/>
      <c r="J36" s="25">
        <f t="shared" si="1"/>
        <v>28</v>
      </c>
      <c r="K36" s="20" t="str">
        <f t="shared" si="2"/>
        <v xml:space="preserve">Радиатор основной водяного охлаждения 3-х рядн. </v>
      </c>
      <c r="L36" s="21" t="str">
        <f t="shared" si="3"/>
        <v>3309Ш-1301010</v>
      </c>
      <c r="M36" s="22" t="str">
        <f t="shared" si="4"/>
        <v>шт.</v>
      </c>
      <c r="N36" s="23">
        <f t="shared" si="5"/>
        <v>17585.34</v>
      </c>
      <c r="O36" s="24"/>
      <c r="P36" s="22">
        <v>1</v>
      </c>
      <c r="Q36" s="10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30" x14ac:dyDescent="0.25">
      <c r="B37" s="16">
        <v>29</v>
      </c>
      <c r="C37" s="26" t="s">
        <v>57</v>
      </c>
      <c r="D37" s="27" t="s">
        <v>435</v>
      </c>
      <c r="E37" s="19" t="s">
        <v>13</v>
      </c>
      <c r="F37" s="29">
        <v>2380.59</v>
      </c>
      <c r="G37" s="30">
        <v>1</v>
      </c>
      <c r="H37" s="17">
        <f t="shared" si="0"/>
        <v>2380.59</v>
      </c>
      <c r="I37" s="11"/>
      <c r="J37" s="25">
        <f t="shared" si="1"/>
        <v>29</v>
      </c>
      <c r="K37" s="20" t="str">
        <f t="shared" si="2"/>
        <v xml:space="preserve">Реле втягивающее стартера </v>
      </c>
      <c r="L37" s="21" t="str">
        <f t="shared" si="3"/>
        <v>74-3708800-10</v>
      </c>
      <c r="M37" s="22" t="str">
        <f t="shared" si="4"/>
        <v>шт.</v>
      </c>
      <c r="N37" s="23">
        <f t="shared" si="5"/>
        <v>2380.59</v>
      </c>
      <c r="O37" s="24"/>
      <c r="P37" s="22">
        <v>1</v>
      </c>
      <c r="Q37" s="10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x14ac:dyDescent="0.25">
      <c r="B38" s="16">
        <f>B37+1</f>
        <v>30</v>
      </c>
      <c r="C38" s="26" t="s">
        <v>58</v>
      </c>
      <c r="D38" s="27" t="s">
        <v>436</v>
      </c>
      <c r="E38" s="19" t="s">
        <v>13</v>
      </c>
      <c r="F38" s="16">
        <v>242.91</v>
      </c>
      <c r="G38" s="30">
        <v>1</v>
      </c>
      <c r="H38" s="17">
        <f t="shared" si="0"/>
        <v>242.91</v>
      </c>
      <c r="I38" s="11"/>
      <c r="J38" s="25">
        <f t="shared" si="1"/>
        <v>30</v>
      </c>
      <c r="K38" s="20" t="str">
        <f t="shared" si="2"/>
        <v xml:space="preserve">Реле поворотов </v>
      </c>
      <c r="L38" s="21" t="str">
        <f t="shared" si="3"/>
        <v>642-3747-03</v>
      </c>
      <c r="M38" s="22" t="str">
        <f t="shared" si="4"/>
        <v>шт.</v>
      </c>
      <c r="N38" s="23">
        <f t="shared" si="5"/>
        <v>242.91</v>
      </c>
      <c r="O38" s="24"/>
      <c r="P38" s="22">
        <v>1</v>
      </c>
      <c r="Q38" s="10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x14ac:dyDescent="0.25">
      <c r="B39" s="16">
        <f t="shared" ref="B39:B102" si="7">B38+1</f>
        <v>31</v>
      </c>
      <c r="C39" s="26" t="s">
        <v>59</v>
      </c>
      <c r="D39" s="27" t="s">
        <v>437</v>
      </c>
      <c r="E39" s="19" t="s">
        <v>13</v>
      </c>
      <c r="F39" s="16">
        <v>48.59</v>
      </c>
      <c r="G39" s="30">
        <v>1</v>
      </c>
      <c r="H39" s="17">
        <f t="shared" si="0"/>
        <v>48.59</v>
      </c>
      <c r="I39" s="11"/>
      <c r="J39" s="25">
        <f t="shared" si="1"/>
        <v>31</v>
      </c>
      <c r="K39" s="20" t="str">
        <f t="shared" si="2"/>
        <v xml:space="preserve">Сальник 50х70х10 </v>
      </c>
      <c r="L39" s="21" t="str">
        <f t="shared" si="3"/>
        <v>240-1002055</v>
      </c>
      <c r="M39" s="22" t="str">
        <f t="shared" si="4"/>
        <v>шт.</v>
      </c>
      <c r="N39" s="23">
        <f t="shared" si="5"/>
        <v>48.59</v>
      </c>
      <c r="O39" s="24"/>
      <c r="P39" s="22">
        <v>1</v>
      </c>
      <c r="Q39" s="10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30" x14ac:dyDescent="0.25">
      <c r="B40" s="16">
        <f t="shared" si="7"/>
        <v>32</v>
      </c>
      <c r="C40" s="26" t="s">
        <v>60</v>
      </c>
      <c r="D40" s="27" t="s">
        <v>438</v>
      </c>
      <c r="E40" s="19" t="s">
        <v>13</v>
      </c>
      <c r="F40" s="29">
        <v>4282.66</v>
      </c>
      <c r="G40" s="30">
        <v>1</v>
      </c>
      <c r="H40" s="17">
        <f t="shared" si="0"/>
        <v>4282.66</v>
      </c>
      <c r="I40" s="11"/>
      <c r="J40" s="25">
        <f t="shared" si="1"/>
        <v>32</v>
      </c>
      <c r="K40" s="20" t="str">
        <f t="shared" si="2"/>
        <v xml:space="preserve">Синхронизатор 4-5 пер. с сух. </v>
      </c>
      <c r="L40" s="21" t="str">
        <f t="shared" si="3"/>
        <v>3309-1701121</v>
      </c>
      <c r="M40" s="22" t="str">
        <f t="shared" si="4"/>
        <v>шт.</v>
      </c>
      <c r="N40" s="23">
        <f t="shared" si="5"/>
        <v>4282.66</v>
      </c>
      <c r="O40" s="24"/>
      <c r="P40" s="22">
        <v>1</v>
      </c>
      <c r="Q40" s="10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x14ac:dyDescent="0.25">
      <c r="B41" s="16">
        <f t="shared" si="7"/>
        <v>33</v>
      </c>
      <c r="C41" s="26" t="s">
        <v>61</v>
      </c>
      <c r="D41" s="27" t="s">
        <v>439</v>
      </c>
      <c r="E41" s="19" t="s">
        <v>13</v>
      </c>
      <c r="F41" s="29">
        <v>1548.25</v>
      </c>
      <c r="G41" s="30">
        <v>1</v>
      </c>
      <c r="H41" s="17">
        <f t="shared" si="0"/>
        <v>1548.25</v>
      </c>
      <c r="I41" s="11"/>
      <c r="J41" s="25">
        <f t="shared" si="1"/>
        <v>33</v>
      </c>
      <c r="K41" s="20" t="str">
        <f t="shared" si="2"/>
        <v xml:space="preserve">Труба приёмная левая </v>
      </c>
      <c r="L41" s="21" t="str">
        <f t="shared" si="3"/>
        <v>33077-1203211</v>
      </c>
      <c r="M41" s="22" t="str">
        <f t="shared" si="4"/>
        <v>шт.</v>
      </c>
      <c r="N41" s="23">
        <f t="shared" si="5"/>
        <v>1548.25</v>
      </c>
      <c r="O41" s="24"/>
      <c r="P41" s="22">
        <v>1</v>
      </c>
      <c r="Q41" s="10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x14ac:dyDescent="0.25">
      <c r="B42" s="16">
        <f t="shared" si="7"/>
        <v>34</v>
      </c>
      <c r="C42" s="26" t="s">
        <v>62</v>
      </c>
      <c r="D42" s="27" t="s">
        <v>440</v>
      </c>
      <c r="E42" s="19" t="s">
        <v>13</v>
      </c>
      <c r="F42" s="29">
        <v>1509.75</v>
      </c>
      <c r="G42" s="30">
        <v>1</v>
      </c>
      <c r="H42" s="17">
        <f t="shared" si="0"/>
        <v>1509.75</v>
      </c>
      <c r="I42" s="11"/>
      <c r="J42" s="25">
        <f t="shared" si="1"/>
        <v>34</v>
      </c>
      <c r="K42" s="20" t="str">
        <f t="shared" si="2"/>
        <v xml:space="preserve">Труба приёмная н/о </v>
      </c>
      <c r="L42" s="21" t="str">
        <f t="shared" si="3"/>
        <v>3308-10-1203010-30</v>
      </c>
      <c r="M42" s="22" t="str">
        <f t="shared" si="4"/>
        <v>шт.</v>
      </c>
      <c r="N42" s="23">
        <f t="shared" si="5"/>
        <v>1509.75</v>
      </c>
      <c r="O42" s="24"/>
      <c r="P42" s="22">
        <v>1</v>
      </c>
      <c r="Q42" s="10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x14ac:dyDescent="0.25">
      <c r="B43" s="16">
        <f t="shared" si="7"/>
        <v>35</v>
      </c>
      <c r="C43" s="26" t="s">
        <v>63</v>
      </c>
      <c r="D43" s="27" t="s">
        <v>441</v>
      </c>
      <c r="E43" s="19" t="s">
        <v>13</v>
      </c>
      <c r="F43" s="29">
        <v>1521.66</v>
      </c>
      <c r="G43" s="30">
        <v>1</v>
      </c>
      <c r="H43" s="17">
        <f t="shared" si="0"/>
        <v>1521.66</v>
      </c>
      <c r="I43" s="11"/>
      <c r="J43" s="25">
        <f t="shared" si="1"/>
        <v>35</v>
      </c>
      <c r="K43" s="20" t="str">
        <f t="shared" si="2"/>
        <v xml:space="preserve">Труба приёмная правая </v>
      </c>
      <c r="L43" s="21" t="str">
        <f t="shared" si="3"/>
        <v>3308-1203210</v>
      </c>
      <c r="M43" s="22" t="str">
        <f t="shared" si="4"/>
        <v>шт.</v>
      </c>
      <c r="N43" s="23">
        <f t="shared" si="5"/>
        <v>1521.66</v>
      </c>
      <c r="O43" s="24"/>
      <c r="P43" s="22">
        <v>1</v>
      </c>
      <c r="Q43" s="10">
        <f t="shared" si="6"/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x14ac:dyDescent="0.25">
      <c r="B44" s="16">
        <f t="shared" si="7"/>
        <v>36</v>
      </c>
      <c r="C44" s="26" t="s">
        <v>64</v>
      </c>
      <c r="D44" s="27" t="s">
        <v>442</v>
      </c>
      <c r="E44" s="19" t="s">
        <v>13</v>
      </c>
      <c r="F44" s="16">
        <v>398.75</v>
      </c>
      <c r="G44" s="30">
        <v>1</v>
      </c>
      <c r="H44" s="17">
        <f t="shared" si="0"/>
        <v>398.75</v>
      </c>
      <c r="I44" s="11"/>
      <c r="J44" s="25">
        <f t="shared" si="1"/>
        <v>36</v>
      </c>
      <c r="K44" s="20" t="str">
        <f t="shared" si="2"/>
        <v xml:space="preserve">Фильтр масл. (диз.) </v>
      </c>
      <c r="L44" s="21" t="str">
        <f t="shared" si="3"/>
        <v>009-1012005</v>
      </c>
      <c r="M44" s="22" t="str">
        <f t="shared" si="4"/>
        <v>шт.</v>
      </c>
      <c r="N44" s="23">
        <f t="shared" si="5"/>
        <v>398.75</v>
      </c>
      <c r="O44" s="24"/>
      <c r="P44" s="22">
        <v>1</v>
      </c>
      <c r="Q44" s="10">
        <f t="shared" si="6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x14ac:dyDescent="0.25">
      <c r="B45" s="16">
        <f t="shared" si="7"/>
        <v>37</v>
      </c>
      <c r="C45" s="26" t="s">
        <v>65</v>
      </c>
      <c r="D45" s="27" t="s">
        <v>443</v>
      </c>
      <c r="E45" s="19" t="s">
        <v>13</v>
      </c>
      <c r="F45" s="16">
        <v>408.84</v>
      </c>
      <c r="G45" s="30">
        <v>1</v>
      </c>
      <c r="H45" s="17">
        <f t="shared" si="0"/>
        <v>408.84</v>
      </c>
      <c r="I45" s="11"/>
      <c r="J45" s="25">
        <f t="shared" si="1"/>
        <v>37</v>
      </c>
      <c r="K45" s="20" t="str">
        <f t="shared" si="2"/>
        <v xml:space="preserve">Фильтр топливный </v>
      </c>
      <c r="L45" s="21" t="str">
        <f t="shared" si="3"/>
        <v>020-1117010</v>
      </c>
      <c r="M45" s="22" t="str">
        <f t="shared" si="4"/>
        <v>шт.</v>
      </c>
      <c r="N45" s="23">
        <f t="shared" si="5"/>
        <v>408.84</v>
      </c>
      <c r="O45" s="24"/>
      <c r="P45" s="22">
        <v>1</v>
      </c>
      <c r="Q45" s="10">
        <f t="shared" si="6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x14ac:dyDescent="0.25">
      <c r="B46" s="16">
        <f t="shared" si="7"/>
        <v>38</v>
      </c>
      <c r="C46" s="26" t="s">
        <v>65</v>
      </c>
      <c r="D46" s="27" t="s">
        <v>443</v>
      </c>
      <c r="E46" s="19" t="s">
        <v>13</v>
      </c>
      <c r="F46" s="16">
        <v>252.09</v>
      </c>
      <c r="G46" s="30">
        <v>1</v>
      </c>
      <c r="H46" s="17">
        <f t="shared" si="0"/>
        <v>252.09</v>
      </c>
      <c r="I46" s="11"/>
      <c r="J46" s="25">
        <f t="shared" si="1"/>
        <v>38</v>
      </c>
      <c r="K46" s="20" t="str">
        <f t="shared" si="2"/>
        <v xml:space="preserve">Фильтр топливный </v>
      </c>
      <c r="L46" s="21" t="str">
        <f t="shared" si="3"/>
        <v>020-1117010</v>
      </c>
      <c r="M46" s="22" t="str">
        <f t="shared" si="4"/>
        <v>шт.</v>
      </c>
      <c r="N46" s="23">
        <f t="shared" si="5"/>
        <v>252.09</v>
      </c>
      <c r="O46" s="24"/>
      <c r="P46" s="22">
        <v>1</v>
      </c>
      <c r="Q46" s="10">
        <f t="shared" si="6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ht="30" x14ac:dyDescent="0.25">
      <c r="B47" s="16">
        <f t="shared" si="7"/>
        <v>39</v>
      </c>
      <c r="C47" s="26" t="s">
        <v>66</v>
      </c>
      <c r="D47" s="27" t="s">
        <v>443</v>
      </c>
      <c r="E47" s="19" t="s">
        <v>13</v>
      </c>
      <c r="F47" s="16">
        <v>528</v>
      </c>
      <c r="G47" s="30">
        <v>1</v>
      </c>
      <c r="H47" s="17">
        <f t="shared" si="0"/>
        <v>528</v>
      </c>
      <c r="I47" s="11"/>
      <c r="J47" s="25">
        <f t="shared" si="1"/>
        <v>39</v>
      </c>
      <c r="K47" s="20" t="str">
        <f t="shared" si="2"/>
        <v xml:space="preserve">Фильтр топливный тонкой очистки </v>
      </c>
      <c r="L47" s="21" t="str">
        <f t="shared" si="3"/>
        <v>020-1117010</v>
      </c>
      <c r="M47" s="22" t="str">
        <f t="shared" si="4"/>
        <v>шт.</v>
      </c>
      <c r="N47" s="23">
        <f t="shared" si="5"/>
        <v>528</v>
      </c>
      <c r="O47" s="24"/>
      <c r="P47" s="22">
        <v>1</v>
      </c>
      <c r="Q47" s="10">
        <f t="shared" si="6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ht="30" x14ac:dyDescent="0.25">
      <c r="B48" s="16">
        <f t="shared" si="7"/>
        <v>40</v>
      </c>
      <c r="C48" s="26" t="s">
        <v>67</v>
      </c>
      <c r="D48" s="27" t="s">
        <v>444</v>
      </c>
      <c r="E48" s="19" t="s">
        <v>13</v>
      </c>
      <c r="F48" s="16">
        <v>757.16</v>
      </c>
      <c r="G48" s="30">
        <v>1</v>
      </c>
      <c r="H48" s="17">
        <f t="shared" si="0"/>
        <v>757.16</v>
      </c>
      <c r="I48" s="11"/>
      <c r="J48" s="25">
        <f t="shared" si="1"/>
        <v>40</v>
      </c>
      <c r="K48" s="20" t="str">
        <f t="shared" si="2"/>
        <v xml:space="preserve">Цилиндр привода сцепления </v>
      </c>
      <c r="L48" s="21" t="str">
        <f t="shared" si="3"/>
        <v>4301-1602510</v>
      </c>
      <c r="M48" s="22" t="str">
        <f t="shared" si="4"/>
        <v>шт.</v>
      </c>
      <c r="N48" s="23">
        <f t="shared" si="5"/>
        <v>757.16</v>
      </c>
      <c r="O48" s="24"/>
      <c r="P48" s="22">
        <v>1</v>
      </c>
      <c r="Q48" s="10">
        <f t="shared" si="6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30" x14ac:dyDescent="0.25">
      <c r="B49" s="16">
        <f t="shared" si="7"/>
        <v>41</v>
      </c>
      <c r="C49" s="26" t="s">
        <v>68</v>
      </c>
      <c r="D49" s="27" t="s">
        <v>445</v>
      </c>
      <c r="E49" s="19" t="s">
        <v>13</v>
      </c>
      <c r="F49" s="29">
        <v>1003.75</v>
      </c>
      <c r="G49" s="30">
        <v>1</v>
      </c>
      <c r="H49" s="17">
        <f t="shared" si="0"/>
        <v>1003.75</v>
      </c>
      <c r="I49" s="11"/>
      <c r="J49" s="25">
        <f t="shared" si="1"/>
        <v>41</v>
      </c>
      <c r="K49" s="20" t="str">
        <f t="shared" si="2"/>
        <v xml:space="preserve">Цилиндр сцепления главный </v>
      </c>
      <c r="L49" s="21" t="str">
        <f t="shared" si="3"/>
        <v>4301-1602290</v>
      </c>
      <c r="M49" s="22" t="str">
        <f t="shared" si="4"/>
        <v>шт.</v>
      </c>
      <c r="N49" s="23">
        <f t="shared" si="5"/>
        <v>1003.75</v>
      </c>
      <c r="O49" s="24"/>
      <c r="P49" s="22">
        <v>1</v>
      </c>
      <c r="Q49" s="10">
        <f t="shared" si="6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30" x14ac:dyDescent="0.25">
      <c r="B50" s="16">
        <f t="shared" si="7"/>
        <v>42</v>
      </c>
      <c r="C50" s="26" t="s">
        <v>68</v>
      </c>
      <c r="D50" s="27" t="s">
        <v>445</v>
      </c>
      <c r="E50" s="19" t="s">
        <v>13</v>
      </c>
      <c r="F50" s="16">
        <v>842.41</v>
      </c>
      <c r="G50" s="30">
        <v>1</v>
      </c>
      <c r="H50" s="17">
        <f t="shared" si="0"/>
        <v>842.41</v>
      </c>
      <c r="I50" s="11"/>
      <c r="J50" s="25">
        <f t="shared" si="1"/>
        <v>42</v>
      </c>
      <c r="K50" s="20" t="str">
        <f t="shared" si="2"/>
        <v xml:space="preserve">Цилиндр сцепления главный </v>
      </c>
      <c r="L50" s="21" t="str">
        <f t="shared" si="3"/>
        <v>4301-1602290</v>
      </c>
      <c r="M50" s="22" t="str">
        <f t="shared" si="4"/>
        <v>шт.</v>
      </c>
      <c r="N50" s="23">
        <f t="shared" si="5"/>
        <v>842.41</v>
      </c>
      <c r="O50" s="24"/>
      <c r="P50" s="22">
        <v>1</v>
      </c>
      <c r="Q50" s="10">
        <f t="shared" si="6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30" x14ac:dyDescent="0.25">
      <c r="B51" s="16">
        <f t="shared" si="7"/>
        <v>43</v>
      </c>
      <c r="C51" s="26" t="s">
        <v>69</v>
      </c>
      <c r="D51" s="27" t="s">
        <v>446</v>
      </c>
      <c r="E51" s="19" t="s">
        <v>13</v>
      </c>
      <c r="F51" s="29">
        <v>2533.66</v>
      </c>
      <c r="G51" s="30">
        <v>1</v>
      </c>
      <c r="H51" s="17">
        <f t="shared" si="0"/>
        <v>2533.66</v>
      </c>
      <c r="I51" s="11"/>
      <c r="J51" s="25">
        <f t="shared" si="1"/>
        <v>43</v>
      </c>
      <c r="K51" s="20" t="str">
        <f t="shared" si="2"/>
        <v xml:space="preserve">Цилиндр тормазной передний саморазводящ. </v>
      </c>
      <c r="L51" s="21" t="str">
        <f t="shared" si="3"/>
        <v>3309-3501340</v>
      </c>
      <c r="M51" s="22" t="str">
        <f t="shared" si="4"/>
        <v>шт.</v>
      </c>
      <c r="N51" s="23">
        <f t="shared" si="5"/>
        <v>2533.66</v>
      </c>
      <c r="O51" s="24"/>
      <c r="P51" s="22">
        <v>1</v>
      </c>
      <c r="Q51" s="10">
        <f t="shared" si="6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30" x14ac:dyDescent="0.25">
      <c r="B52" s="16">
        <f t="shared" si="7"/>
        <v>44</v>
      </c>
      <c r="C52" s="26" t="s">
        <v>70</v>
      </c>
      <c r="D52" s="27" t="s">
        <v>447</v>
      </c>
      <c r="E52" s="19" t="s">
        <v>13</v>
      </c>
      <c r="F52" s="29">
        <v>11049.5</v>
      </c>
      <c r="G52" s="30">
        <v>1</v>
      </c>
      <c r="H52" s="17">
        <f t="shared" si="0"/>
        <v>11049.5</v>
      </c>
      <c r="I52" s="11"/>
      <c r="J52" s="25">
        <f t="shared" si="1"/>
        <v>44</v>
      </c>
      <c r="K52" s="20" t="str">
        <f t="shared" si="2"/>
        <v xml:space="preserve">Шарнир поворотного кулака левый короткий </v>
      </c>
      <c r="L52" s="21" t="str">
        <f t="shared" si="3"/>
        <v>66-02-2304061</v>
      </c>
      <c r="M52" s="22" t="str">
        <f t="shared" si="4"/>
        <v>шт.</v>
      </c>
      <c r="N52" s="23">
        <f t="shared" si="5"/>
        <v>11049.5</v>
      </c>
      <c r="O52" s="24"/>
      <c r="P52" s="22">
        <v>1</v>
      </c>
      <c r="Q52" s="10">
        <f t="shared" si="6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30" x14ac:dyDescent="0.25">
      <c r="B53" s="16">
        <f t="shared" si="7"/>
        <v>45</v>
      </c>
      <c r="C53" s="26" t="s">
        <v>71</v>
      </c>
      <c r="D53" s="27" t="s">
        <v>448</v>
      </c>
      <c r="E53" s="19" t="s">
        <v>13</v>
      </c>
      <c r="F53" s="29">
        <v>12265</v>
      </c>
      <c r="G53" s="30">
        <v>1</v>
      </c>
      <c r="H53" s="17">
        <f t="shared" si="0"/>
        <v>12265</v>
      </c>
      <c r="I53" s="11"/>
      <c r="J53" s="25">
        <f t="shared" si="1"/>
        <v>45</v>
      </c>
      <c r="K53" s="20" t="str">
        <f t="shared" si="2"/>
        <v xml:space="preserve">Шарнир поворотного кулака правый длинный </v>
      </c>
      <c r="L53" s="21" t="str">
        <f t="shared" si="3"/>
        <v>66-02-2304060</v>
      </c>
      <c r="M53" s="22" t="str">
        <f t="shared" si="4"/>
        <v>шт.</v>
      </c>
      <c r="N53" s="23">
        <f t="shared" si="5"/>
        <v>12265</v>
      </c>
      <c r="O53" s="24"/>
      <c r="P53" s="22">
        <v>1</v>
      </c>
      <c r="Q53" s="10">
        <f t="shared" si="6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x14ac:dyDescent="0.25">
      <c r="B54" s="16">
        <f t="shared" si="7"/>
        <v>46</v>
      </c>
      <c r="C54" s="26" t="s">
        <v>72</v>
      </c>
      <c r="D54" s="27" t="s">
        <v>449</v>
      </c>
      <c r="E54" s="19" t="s">
        <v>13</v>
      </c>
      <c r="F54" s="29">
        <v>5269.91</v>
      </c>
      <c r="G54" s="30">
        <v>1</v>
      </c>
      <c r="H54" s="17">
        <f t="shared" si="0"/>
        <v>5269.91</v>
      </c>
      <c r="I54" s="11"/>
      <c r="J54" s="25">
        <f t="shared" si="1"/>
        <v>46</v>
      </c>
      <c r="K54" s="20" t="str">
        <f t="shared" si="2"/>
        <v>Шатун п.38</v>
      </c>
      <c r="L54" s="21" t="str">
        <f t="shared" si="3"/>
        <v>245-1004100</v>
      </c>
      <c r="M54" s="22" t="str">
        <f t="shared" si="4"/>
        <v>шт.</v>
      </c>
      <c r="N54" s="23">
        <f t="shared" si="5"/>
        <v>5269.91</v>
      </c>
      <c r="O54" s="24"/>
      <c r="P54" s="22">
        <v>1</v>
      </c>
      <c r="Q54" s="10">
        <f t="shared" si="6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x14ac:dyDescent="0.25">
      <c r="B55" s="16">
        <f t="shared" si="7"/>
        <v>47</v>
      </c>
      <c r="C55" s="26" t="s">
        <v>73</v>
      </c>
      <c r="D55" s="27" t="s">
        <v>449</v>
      </c>
      <c r="E55" s="19" t="s">
        <v>13</v>
      </c>
      <c r="F55" s="29">
        <v>6630.25</v>
      </c>
      <c r="G55" s="30">
        <v>1</v>
      </c>
      <c r="H55" s="17">
        <f t="shared" si="0"/>
        <v>6630.25</v>
      </c>
      <c r="I55" s="11"/>
      <c r="J55" s="25">
        <f t="shared" si="1"/>
        <v>47</v>
      </c>
      <c r="K55" s="20" t="str">
        <f t="shared" si="2"/>
        <v>Шатун Д-245 п.42</v>
      </c>
      <c r="L55" s="21" t="str">
        <f t="shared" si="3"/>
        <v>245-1004100</v>
      </c>
      <c r="M55" s="22" t="str">
        <f t="shared" si="4"/>
        <v>шт.</v>
      </c>
      <c r="N55" s="23">
        <f t="shared" si="5"/>
        <v>6630.25</v>
      </c>
      <c r="O55" s="24"/>
      <c r="P55" s="22">
        <v>1</v>
      </c>
      <c r="Q55" s="10">
        <f t="shared" si="6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30" x14ac:dyDescent="0.25">
      <c r="B56" s="16">
        <f t="shared" si="7"/>
        <v>48</v>
      </c>
      <c r="C56" s="26" t="s">
        <v>74</v>
      </c>
      <c r="D56" s="27" t="s">
        <v>450</v>
      </c>
      <c r="E56" s="19" t="s">
        <v>13</v>
      </c>
      <c r="F56" s="29">
        <v>3006.66</v>
      </c>
      <c r="G56" s="30">
        <v>1</v>
      </c>
      <c r="H56" s="17">
        <f t="shared" si="0"/>
        <v>3006.66</v>
      </c>
      <c r="I56" s="11"/>
      <c r="J56" s="25">
        <f t="shared" si="1"/>
        <v>48</v>
      </c>
      <c r="K56" s="20" t="str">
        <f t="shared" si="2"/>
        <v>Шестерня (2 передачи КПП)</v>
      </c>
      <c r="L56" s="21" t="str">
        <f t="shared" si="3"/>
        <v>3309-1701111</v>
      </c>
      <c r="M56" s="22" t="str">
        <f t="shared" si="4"/>
        <v>шт.</v>
      </c>
      <c r="N56" s="23">
        <f t="shared" si="5"/>
        <v>3006.66</v>
      </c>
      <c r="O56" s="24"/>
      <c r="P56" s="22">
        <v>1</v>
      </c>
      <c r="Q56" s="10">
        <f t="shared" si="6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x14ac:dyDescent="0.25">
      <c r="B57" s="16">
        <f t="shared" si="7"/>
        <v>49</v>
      </c>
      <c r="C57" s="26" t="s">
        <v>75</v>
      </c>
      <c r="D57" s="27">
        <v>4301</v>
      </c>
      <c r="E57" s="19" t="s">
        <v>13</v>
      </c>
      <c r="F57" s="16">
        <v>815.84</v>
      </c>
      <c r="G57" s="30">
        <v>1</v>
      </c>
      <c r="H57" s="17">
        <f t="shared" si="0"/>
        <v>815.84</v>
      </c>
      <c r="I57" s="11"/>
      <c r="J57" s="25">
        <f t="shared" si="1"/>
        <v>49</v>
      </c>
      <c r="K57" s="20" t="str">
        <f t="shared" si="2"/>
        <v xml:space="preserve">Шестерня </v>
      </c>
      <c r="L57" s="21">
        <f t="shared" si="3"/>
        <v>4301</v>
      </c>
      <c r="M57" s="22" t="str">
        <f t="shared" si="4"/>
        <v>шт.</v>
      </c>
      <c r="N57" s="23">
        <f t="shared" si="5"/>
        <v>815.84</v>
      </c>
      <c r="O57" s="24"/>
      <c r="P57" s="22">
        <v>1</v>
      </c>
      <c r="Q57" s="10">
        <f t="shared" si="6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ht="30" x14ac:dyDescent="0.25">
      <c r="B58" s="16">
        <f t="shared" si="7"/>
        <v>50</v>
      </c>
      <c r="C58" s="26" t="s">
        <v>76</v>
      </c>
      <c r="D58" s="27" t="s">
        <v>451</v>
      </c>
      <c r="E58" s="19" t="s">
        <v>13</v>
      </c>
      <c r="F58" s="16">
        <v>876.34</v>
      </c>
      <c r="G58" s="30">
        <v>1</v>
      </c>
      <c r="H58" s="17">
        <f t="shared" si="0"/>
        <v>876.34</v>
      </c>
      <c r="I58" s="11"/>
      <c r="J58" s="25">
        <f t="shared" si="1"/>
        <v>50</v>
      </c>
      <c r="K58" s="20" t="str">
        <f t="shared" si="2"/>
        <v xml:space="preserve">Элемент фильтрующий воздуха </v>
      </c>
      <c r="L58" s="21" t="str">
        <f t="shared" si="3"/>
        <v>245-1109013</v>
      </c>
      <c r="M58" s="22" t="str">
        <f t="shared" si="4"/>
        <v>шт.</v>
      </c>
      <c r="N58" s="23">
        <f t="shared" si="5"/>
        <v>876.34</v>
      </c>
      <c r="O58" s="24"/>
      <c r="P58" s="22">
        <v>1</v>
      </c>
      <c r="Q58" s="10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x14ac:dyDescent="0.25">
      <c r="B59" s="16">
        <f t="shared" si="7"/>
        <v>51</v>
      </c>
      <c r="C59" s="26" t="s">
        <v>31</v>
      </c>
      <c r="D59" s="27" t="s">
        <v>452</v>
      </c>
      <c r="E59" s="19" t="s">
        <v>13</v>
      </c>
      <c r="F59" s="29">
        <v>1938.75</v>
      </c>
      <c r="G59" s="30">
        <v>1</v>
      </c>
      <c r="H59" s="17">
        <f t="shared" si="0"/>
        <v>1938.75</v>
      </c>
      <c r="I59" s="11"/>
      <c r="J59" s="25">
        <f t="shared" si="1"/>
        <v>51</v>
      </c>
      <c r="K59" s="20" t="str">
        <f t="shared" si="2"/>
        <v xml:space="preserve">Амортизатор </v>
      </c>
      <c r="L59" s="21" t="str">
        <f t="shared" si="3"/>
        <v>2905006-53-12</v>
      </c>
      <c r="M59" s="22" t="str">
        <f t="shared" si="4"/>
        <v>шт.</v>
      </c>
      <c r="N59" s="23">
        <f t="shared" si="5"/>
        <v>1938.75</v>
      </c>
      <c r="O59" s="24"/>
      <c r="P59" s="22">
        <v>1</v>
      </c>
      <c r="Q59" s="10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x14ac:dyDescent="0.25">
      <c r="B60" s="16">
        <f t="shared" si="7"/>
        <v>52</v>
      </c>
      <c r="C60" s="26" t="s">
        <v>77</v>
      </c>
      <c r="D60" s="27" t="s">
        <v>453</v>
      </c>
      <c r="E60" s="19" t="s">
        <v>13</v>
      </c>
      <c r="F60" s="16">
        <v>394.16</v>
      </c>
      <c r="G60" s="30">
        <v>1</v>
      </c>
      <c r="H60" s="17">
        <f t="shared" si="0"/>
        <v>394.16</v>
      </c>
      <c r="I60" s="11"/>
      <c r="J60" s="25">
        <f t="shared" si="1"/>
        <v>52</v>
      </c>
      <c r="K60" s="20" t="str">
        <f t="shared" si="2"/>
        <v xml:space="preserve">Амперметр </v>
      </c>
      <c r="L60" s="21" t="str">
        <f t="shared" si="3"/>
        <v>АП-110-3811010</v>
      </c>
      <c r="M60" s="22" t="str">
        <f t="shared" si="4"/>
        <v>шт.</v>
      </c>
      <c r="N60" s="23">
        <f t="shared" si="5"/>
        <v>394.16</v>
      </c>
      <c r="O60" s="24"/>
      <c r="P60" s="22">
        <v>1</v>
      </c>
      <c r="Q60" s="10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x14ac:dyDescent="0.25">
      <c r="B61" s="16">
        <f t="shared" si="7"/>
        <v>53</v>
      </c>
      <c r="C61" s="26" t="s">
        <v>32</v>
      </c>
      <c r="D61" s="27" t="s">
        <v>454</v>
      </c>
      <c r="E61" s="19" t="s">
        <v>13</v>
      </c>
      <c r="F61" s="29">
        <v>9348.16</v>
      </c>
      <c r="G61" s="30">
        <v>1</v>
      </c>
      <c r="H61" s="17">
        <f t="shared" si="0"/>
        <v>9348.16</v>
      </c>
      <c r="I61" s="11"/>
      <c r="J61" s="25">
        <f t="shared" si="1"/>
        <v>53</v>
      </c>
      <c r="K61" s="20" t="str">
        <f t="shared" si="2"/>
        <v xml:space="preserve">Бак топливный </v>
      </c>
      <c r="L61" s="21" t="str">
        <f t="shared" si="3"/>
        <v>4301-1101010-02</v>
      </c>
      <c r="M61" s="22" t="str">
        <f t="shared" si="4"/>
        <v>шт.</v>
      </c>
      <c r="N61" s="23">
        <f t="shared" si="5"/>
        <v>9348.16</v>
      </c>
      <c r="O61" s="24"/>
      <c r="P61" s="22">
        <v>1</v>
      </c>
      <c r="Q61" s="10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ht="30" x14ac:dyDescent="0.25">
      <c r="B62" s="16">
        <f t="shared" si="7"/>
        <v>54</v>
      </c>
      <c r="C62" s="26" t="s">
        <v>78</v>
      </c>
      <c r="D62" s="27" t="s">
        <v>455</v>
      </c>
      <c r="E62" s="19" t="s">
        <v>13</v>
      </c>
      <c r="F62" s="29">
        <v>1666.5</v>
      </c>
      <c r="G62" s="30">
        <v>1</v>
      </c>
      <c r="H62" s="17">
        <f t="shared" si="0"/>
        <v>1666.5</v>
      </c>
      <c r="I62" s="11"/>
      <c r="J62" s="25">
        <f t="shared" si="1"/>
        <v>54</v>
      </c>
      <c r="K62" s="20" t="str">
        <f t="shared" si="2"/>
        <v xml:space="preserve">Барабан стояночного тормоза </v>
      </c>
      <c r="L62" s="21" t="str">
        <f t="shared" si="3"/>
        <v>51-3507052-42</v>
      </c>
      <c r="M62" s="22" t="str">
        <f t="shared" si="4"/>
        <v>шт.</v>
      </c>
      <c r="N62" s="23">
        <f t="shared" si="5"/>
        <v>1666.5</v>
      </c>
      <c r="O62" s="24"/>
      <c r="P62" s="22">
        <v>1</v>
      </c>
      <c r="Q62" s="10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x14ac:dyDescent="0.25">
      <c r="B63" s="16">
        <f t="shared" si="7"/>
        <v>55</v>
      </c>
      <c r="C63" s="26" t="s">
        <v>79</v>
      </c>
      <c r="D63" s="27" t="s">
        <v>456</v>
      </c>
      <c r="E63" s="19" t="s">
        <v>13</v>
      </c>
      <c r="F63" s="29">
        <v>4202.91</v>
      </c>
      <c r="G63" s="30">
        <v>1</v>
      </c>
      <c r="H63" s="17">
        <f t="shared" si="0"/>
        <v>4202.91</v>
      </c>
      <c r="I63" s="11"/>
      <c r="J63" s="25">
        <f t="shared" si="1"/>
        <v>55</v>
      </c>
      <c r="K63" s="20" t="str">
        <f t="shared" si="2"/>
        <v>Барабан торм. пер.</v>
      </c>
      <c r="L63" s="21" t="str">
        <f t="shared" si="3"/>
        <v>53А-3501070-03</v>
      </c>
      <c r="M63" s="22" t="str">
        <f t="shared" si="4"/>
        <v>шт.</v>
      </c>
      <c r="N63" s="23">
        <f t="shared" si="5"/>
        <v>4202.91</v>
      </c>
      <c r="O63" s="24"/>
      <c r="P63" s="22">
        <v>1</v>
      </c>
      <c r="Q63" s="10">
        <f t="shared" si="6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x14ac:dyDescent="0.25">
      <c r="B64" s="16">
        <f t="shared" si="7"/>
        <v>56</v>
      </c>
      <c r="C64" s="26" t="s">
        <v>80</v>
      </c>
      <c r="D64" s="27" t="s">
        <v>457</v>
      </c>
      <c r="E64" s="19" t="s">
        <v>13</v>
      </c>
      <c r="F64" s="29">
        <v>6281.91</v>
      </c>
      <c r="G64" s="30">
        <v>1</v>
      </c>
      <c r="H64" s="17">
        <f t="shared" si="0"/>
        <v>6281.91</v>
      </c>
      <c r="I64" s="11"/>
      <c r="J64" s="25">
        <f t="shared" si="1"/>
        <v>56</v>
      </c>
      <c r="K64" s="20" t="str">
        <f t="shared" si="2"/>
        <v>Барабан торм. задн.</v>
      </c>
      <c r="L64" s="21" t="str">
        <f t="shared" si="3"/>
        <v>3307-3502070</v>
      </c>
      <c r="M64" s="22" t="str">
        <f t="shared" si="4"/>
        <v>шт.</v>
      </c>
      <c r="N64" s="23">
        <f t="shared" si="5"/>
        <v>6281.91</v>
      </c>
      <c r="O64" s="24"/>
      <c r="P64" s="22">
        <v>1</v>
      </c>
      <c r="Q64" s="10">
        <f t="shared" si="6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30" x14ac:dyDescent="0.25">
      <c r="B65" s="16">
        <f t="shared" si="7"/>
        <v>57</v>
      </c>
      <c r="C65" s="26" t="s">
        <v>81</v>
      </c>
      <c r="D65" s="27" t="s">
        <v>458</v>
      </c>
      <c r="E65" s="19" t="s">
        <v>13</v>
      </c>
      <c r="F65" s="29">
        <v>5856.59</v>
      </c>
      <c r="G65" s="30">
        <v>1</v>
      </c>
      <c r="H65" s="17">
        <f t="shared" si="0"/>
        <v>5856.59</v>
      </c>
      <c r="I65" s="11"/>
      <c r="J65" s="25">
        <f t="shared" si="1"/>
        <v>57</v>
      </c>
      <c r="K65" s="20" t="str">
        <f t="shared" si="2"/>
        <v xml:space="preserve">Барабан тормозной передний </v>
      </c>
      <c r="L65" s="21" t="str">
        <f t="shared" si="3"/>
        <v>3307-3501070</v>
      </c>
      <c r="M65" s="22" t="str">
        <f t="shared" si="4"/>
        <v>шт.</v>
      </c>
      <c r="N65" s="23">
        <f t="shared" si="5"/>
        <v>5856.59</v>
      </c>
      <c r="O65" s="24"/>
      <c r="P65" s="22">
        <v>1</v>
      </c>
      <c r="Q65" s="10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x14ac:dyDescent="0.25">
      <c r="B66" s="16">
        <f t="shared" si="7"/>
        <v>58</v>
      </c>
      <c r="C66" s="26" t="s">
        <v>82</v>
      </c>
      <c r="D66" s="27" t="s">
        <v>459</v>
      </c>
      <c r="E66" s="19" t="s">
        <v>13</v>
      </c>
      <c r="F66" s="16">
        <v>473</v>
      </c>
      <c r="G66" s="30">
        <v>1</v>
      </c>
      <c r="H66" s="17">
        <f t="shared" si="0"/>
        <v>473</v>
      </c>
      <c r="I66" s="11"/>
      <c r="J66" s="25">
        <f t="shared" si="1"/>
        <v>58</v>
      </c>
      <c r="K66" s="20" t="str">
        <f t="shared" si="2"/>
        <v>Бачок омывателя в сб.</v>
      </c>
      <c r="L66" s="21" t="str">
        <f t="shared" si="3"/>
        <v>1102-5208</v>
      </c>
      <c r="M66" s="22" t="str">
        <f t="shared" si="4"/>
        <v>шт.</v>
      </c>
      <c r="N66" s="23">
        <f t="shared" si="5"/>
        <v>473</v>
      </c>
      <c r="O66" s="24"/>
      <c r="P66" s="22">
        <v>1</v>
      </c>
      <c r="Q66" s="10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x14ac:dyDescent="0.25">
      <c r="B67" s="16">
        <f t="shared" si="7"/>
        <v>59</v>
      </c>
      <c r="C67" s="26" t="s">
        <v>83</v>
      </c>
      <c r="D67" s="27" t="s">
        <v>460</v>
      </c>
      <c r="E67" s="19" t="s">
        <v>13</v>
      </c>
      <c r="F67" s="16">
        <v>58.66</v>
      </c>
      <c r="G67" s="30">
        <v>1</v>
      </c>
      <c r="H67" s="17">
        <f t="shared" si="0"/>
        <v>58.66</v>
      </c>
      <c r="I67" s="11"/>
      <c r="J67" s="25">
        <f t="shared" si="1"/>
        <v>59</v>
      </c>
      <c r="K67" s="20" t="str">
        <f t="shared" si="2"/>
        <v xml:space="preserve">Бегунок контактный </v>
      </c>
      <c r="L67" s="21" t="str">
        <f t="shared" si="3"/>
        <v>53-3706020-З4</v>
      </c>
      <c r="M67" s="22" t="str">
        <f t="shared" si="4"/>
        <v>шт.</v>
      </c>
      <c r="N67" s="23">
        <f t="shared" si="5"/>
        <v>58.66</v>
      </c>
      <c r="O67" s="24"/>
      <c r="P67" s="22">
        <v>1</v>
      </c>
      <c r="Q67" s="10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x14ac:dyDescent="0.25">
      <c r="B68" s="16">
        <f t="shared" si="7"/>
        <v>60</v>
      </c>
      <c r="C68" s="26" t="s">
        <v>84</v>
      </c>
      <c r="D68" s="27" t="s">
        <v>461</v>
      </c>
      <c r="E68" s="19" t="s">
        <v>13</v>
      </c>
      <c r="F68" s="29">
        <v>1158.6600000000001</v>
      </c>
      <c r="G68" s="30">
        <v>1</v>
      </c>
      <c r="H68" s="17">
        <f t="shared" si="0"/>
        <v>1158.6600000000001</v>
      </c>
      <c r="I68" s="11"/>
      <c r="J68" s="25">
        <f t="shared" si="1"/>
        <v>60</v>
      </c>
      <c r="K68" s="20" t="str">
        <f t="shared" si="2"/>
        <v>Бендикс БАТЭ</v>
      </c>
      <c r="L68" s="21" t="str">
        <f t="shared" si="3"/>
        <v>052-16-600</v>
      </c>
      <c r="M68" s="22" t="str">
        <f t="shared" si="4"/>
        <v>шт.</v>
      </c>
      <c r="N68" s="23">
        <f t="shared" si="5"/>
        <v>1158.6600000000001</v>
      </c>
      <c r="O68" s="24"/>
      <c r="P68" s="22">
        <v>1</v>
      </c>
      <c r="Q68" s="10">
        <f t="shared" si="6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x14ac:dyDescent="0.25">
      <c r="B69" s="16">
        <f t="shared" si="7"/>
        <v>61</v>
      </c>
      <c r="C69" s="26" t="s">
        <v>85</v>
      </c>
      <c r="D69" s="27" t="s">
        <v>462</v>
      </c>
      <c r="E69" s="19" t="s">
        <v>13</v>
      </c>
      <c r="F69" s="29">
        <v>1103.6600000000001</v>
      </c>
      <c r="G69" s="30">
        <v>1</v>
      </c>
      <c r="H69" s="17">
        <f t="shared" si="0"/>
        <v>1103.6600000000001</v>
      </c>
      <c r="I69" s="11"/>
      <c r="J69" s="25">
        <f t="shared" si="1"/>
        <v>61</v>
      </c>
      <c r="K69" s="20" t="str">
        <f t="shared" si="2"/>
        <v>Бензонасос "Шанс"</v>
      </c>
      <c r="L69" s="21" t="str">
        <f t="shared" si="3"/>
        <v>13-1106011</v>
      </c>
      <c r="M69" s="22" t="str">
        <f t="shared" si="4"/>
        <v>шт.</v>
      </c>
      <c r="N69" s="23">
        <f t="shared" si="5"/>
        <v>1103.6600000000001</v>
      </c>
      <c r="O69" s="24"/>
      <c r="P69" s="22">
        <v>1</v>
      </c>
      <c r="Q69" s="10">
        <f t="shared" si="6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30" x14ac:dyDescent="0.25">
      <c r="B70" s="16">
        <f t="shared" si="7"/>
        <v>62</v>
      </c>
      <c r="C70" s="26" t="s">
        <v>86</v>
      </c>
      <c r="D70" s="27" t="s">
        <v>463</v>
      </c>
      <c r="E70" s="19" t="s">
        <v>13</v>
      </c>
      <c r="F70" s="29">
        <v>2512.59</v>
      </c>
      <c r="G70" s="30">
        <v>1</v>
      </c>
      <c r="H70" s="17">
        <f t="shared" si="0"/>
        <v>2512.59</v>
      </c>
      <c r="I70" s="11"/>
      <c r="J70" s="25">
        <f t="shared" si="1"/>
        <v>62</v>
      </c>
      <c r="K70" s="20" t="str">
        <f t="shared" si="2"/>
        <v>Блок шестерен з/хода КПП н.о.</v>
      </c>
      <c r="L70" s="21" t="str">
        <f t="shared" si="3"/>
        <v>66-11-1701082</v>
      </c>
      <c r="M70" s="22" t="str">
        <f t="shared" si="4"/>
        <v>шт.</v>
      </c>
      <c r="N70" s="23">
        <f t="shared" si="5"/>
        <v>2512.59</v>
      </c>
      <c r="O70" s="24"/>
      <c r="P70" s="22">
        <v>1</v>
      </c>
      <c r="Q70" s="10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45" x14ac:dyDescent="0.25">
      <c r="B71" s="16">
        <f t="shared" si="7"/>
        <v>63</v>
      </c>
      <c r="C71" s="26" t="s">
        <v>87</v>
      </c>
      <c r="D71" s="27" t="s">
        <v>464</v>
      </c>
      <c r="E71" s="19" t="s">
        <v>13</v>
      </c>
      <c r="F71" s="29">
        <v>5082.91</v>
      </c>
      <c r="G71" s="30">
        <v>1</v>
      </c>
      <c r="H71" s="17">
        <f t="shared" si="0"/>
        <v>5082.91</v>
      </c>
      <c r="I71" s="11"/>
      <c r="J71" s="25">
        <f t="shared" si="1"/>
        <v>63</v>
      </c>
      <c r="K71" s="20" t="str">
        <f t="shared" si="2"/>
        <v>Блок шестерен промежуточного вала "Норман"</v>
      </c>
      <c r="L71" s="21" t="str">
        <f t="shared" si="3"/>
        <v>53-12-1701306</v>
      </c>
      <c r="M71" s="22" t="str">
        <f t="shared" si="4"/>
        <v>шт.</v>
      </c>
      <c r="N71" s="23">
        <f t="shared" si="5"/>
        <v>5082.91</v>
      </c>
      <c r="O71" s="24"/>
      <c r="P71" s="22">
        <v>1</v>
      </c>
      <c r="Q71" s="10">
        <f t="shared" si="6"/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30" x14ac:dyDescent="0.25">
      <c r="B72" s="16">
        <f t="shared" si="7"/>
        <v>64</v>
      </c>
      <c r="C72" s="26" t="s">
        <v>88</v>
      </c>
      <c r="D72" s="27" t="s">
        <v>465</v>
      </c>
      <c r="E72" s="19" t="s">
        <v>13</v>
      </c>
      <c r="F72" s="29">
        <v>8405.84</v>
      </c>
      <c r="G72" s="30">
        <v>1</v>
      </c>
      <c r="H72" s="17">
        <f t="shared" si="0"/>
        <v>8405.84</v>
      </c>
      <c r="I72" s="11"/>
      <c r="J72" s="25">
        <f t="shared" si="1"/>
        <v>64</v>
      </c>
      <c r="K72" s="20" t="str">
        <f t="shared" si="2"/>
        <v xml:space="preserve">Блок шестерен промежуточного вала </v>
      </c>
      <c r="L72" s="21" t="str">
        <f t="shared" si="3"/>
        <v>53-12-1701050</v>
      </c>
      <c r="M72" s="22" t="str">
        <f t="shared" si="4"/>
        <v>шт.</v>
      </c>
      <c r="N72" s="23">
        <f t="shared" si="5"/>
        <v>8405.84</v>
      </c>
      <c r="O72" s="24"/>
      <c r="P72" s="22">
        <v>1</v>
      </c>
      <c r="Q72" s="10">
        <f t="shared" si="6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30" x14ac:dyDescent="0.25">
      <c r="B73" s="16">
        <f t="shared" si="7"/>
        <v>65</v>
      </c>
      <c r="C73" s="26" t="s">
        <v>89</v>
      </c>
      <c r="D73" s="27" t="s">
        <v>466</v>
      </c>
      <c r="E73" s="19" t="s">
        <v>13</v>
      </c>
      <c r="F73" s="16">
        <v>19.25</v>
      </c>
      <c r="G73" s="30">
        <v>1</v>
      </c>
      <c r="H73" s="17">
        <f t="shared" si="0"/>
        <v>19.25</v>
      </c>
      <c r="I73" s="11"/>
      <c r="J73" s="25">
        <f t="shared" si="1"/>
        <v>65</v>
      </c>
      <c r="K73" s="20" t="str">
        <f t="shared" si="2"/>
        <v xml:space="preserve">Болт кардан. кор. с гайкой и шайбой </v>
      </c>
      <c r="L73" s="21" t="str">
        <f t="shared" si="3"/>
        <v>53-290863-П29</v>
      </c>
      <c r="M73" s="22" t="str">
        <f t="shared" si="4"/>
        <v>шт.</v>
      </c>
      <c r="N73" s="23">
        <f t="shared" si="5"/>
        <v>19.25</v>
      </c>
      <c r="O73" s="24"/>
      <c r="P73" s="22">
        <v>1</v>
      </c>
      <c r="Q73" s="10">
        <f t="shared" si="6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x14ac:dyDescent="0.25">
      <c r="B74" s="16">
        <f t="shared" si="7"/>
        <v>66</v>
      </c>
      <c r="C74" s="26" t="s">
        <v>90</v>
      </c>
      <c r="D74" s="27" t="s">
        <v>467</v>
      </c>
      <c r="E74" s="19" t="s">
        <v>13</v>
      </c>
      <c r="F74" s="16">
        <v>18.34</v>
      </c>
      <c r="G74" s="30">
        <v>1</v>
      </c>
      <c r="H74" s="17">
        <f t="shared" ref="H74:H137" si="8">F74*G74</f>
        <v>18.34</v>
      </c>
      <c r="I74" s="11"/>
      <c r="J74" s="25">
        <f t="shared" ref="J74:J137" si="9">B74</f>
        <v>66</v>
      </c>
      <c r="K74" s="20" t="str">
        <f t="shared" ref="K74:K137" si="10">C74</f>
        <v xml:space="preserve">Болт шатуна (без гайки) </v>
      </c>
      <c r="L74" s="21" t="str">
        <f t="shared" ref="L74:L137" si="11">D74</f>
        <v>1004060-53-1</v>
      </c>
      <c r="M74" s="22" t="str">
        <f t="shared" ref="M74:M137" si="12">E74</f>
        <v>шт.</v>
      </c>
      <c r="N74" s="23">
        <f t="shared" ref="N74:N137" si="13">F74</f>
        <v>18.34</v>
      </c>
      <c r="O74" s="24"/>
      <c r="P74" s="22">
        <v>1</v>
      </c>
      <c r="Q74" s="10">
        <f t="shared" ref="Q74:Q137" si="14">O74*P74</f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x14ac:dyDescent="0.25">
      <c r="B75" s="16">
        <f t="shared" si="7"/>
        <v>67</v>
      </c>
      <c r="C75" s="26" t="s">
        <v>91</v>
      </c>
      <c r="D75" s="27" t="s">
        <v>468</v>
      </c>
      <c r="E75" s="19" t="s">
        <v>13</v>
      </c>
      <c r="F75" s="16">
        <v>41.25</v>
      </c>
      <c r="G75" s="30">
        <v>1</v>
      </c>
      <c r="H75" s="17">
        <f t="shared" si="8"/>
        <v>41.25</v>
      </c>
      <c r="I75" s="11"/>
      <c r="J75" s="25">
        <f t="shared" si="9"/>
        <v>67</v>
      </c>
      <c r="K75" s="20" t="str">
        <f t="shared" si="10"/>
        <v xml:space="preserve">Болт шатуна с гайкой </v>
      </c>
      <c r="L75" s="21" t="str">
        <f t="shared" si="11"/>
        <v>53-1004060-04</v>
      </c>
      <c r="M75" s="22" t="str">
        <f t="shared" si="12"/>
        <v>шт.</v>
      </c>
      <c r="N75" s="23">
        <f t="shared" si="13"/>
        <v>41.25</v>
      </c>
      <c r="O75" s="24"/>
      <c r="P75" s="22">
        <v>1</v>
      </c>
      <c r="Q75" s="10">
        <f t="shared" si="14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30" x14ac:dyDescent="0.25">
      <c r="B76" s="16">
        <f t="shared" si="7"/>
        <v>68</v>
      </c>
      <c r="C76" s="26" t="s">
        <v>92</v>
      </c>
      <c r="D76" s="27" t="s">
        <v>469</v>
      </c>
      <c r="E76" s="19" t="s">
        <v>13</v>
      </c>
      <c r="F76" s="29">
        <v>6111.41</v>
      </c>
      <c r="G76" s="30">
        <v>1</v>
      </c>
      <c r="H76" s="17">
        <f t="shared" si="8"/>
        <v>6111.41</v>
      </c>
      <c r="I76" s="11"/>
      <c r="J76" s="25">
        <f t="shared" si="9"/>
        <v>68</v>
      </c>
      <c r="K76" s="20" t="str">
        <f t="shared" si="10"/>
        <v xml:space="preserve">Усилитель вакуумный тормозов </v>
      </c>
      <c r="L76" s="21" t="str">
        <f t="shared" si="11"/>
        <v>53-12-3550010</v>
      </c>
      <c r="M76" s="22" t="str">
        <f t="shared" si="12"/>
        <v>шт.</v>
      </c>
      <c r="N76" s="23">
        <f t="shared" si="13"/>
        <v>6111.41</v>
      </c>
      <c r="O76" s="24"/>
      <c r="P76" s="22">
        <v>1</v>
      </c>
      <c r="Q76" s="10">
        <f t="shared" si="14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x14ac:dyDescent="0.25">
      <c r="B77" s="16">
        <f t="shared" si="7"/>
        <v>69</v>
      </c>
      <c r="C77" s="26" t="s">
        <v>93</v>
      </c>
      <c r="D77" s="27" t="s">
        <v>470</v>
      </c>
      <c r="E77" s="19" t="s">
        <v>13</v>
      </c>
      <c r="F77" s="29">
        <v>2292.59</v>
      </c>
      <c r="G77" s="30">
        <v>1</v>
      </c>
      <c r="H77" s="17">
        <f t="shared" si="8"/>
        <v>2292.59</v>
      </c>
      <c r="I77" s="11"/>
      <c r="J77" s="25">
        <f t="shared" si="9"/>
        <v>69</v>
      </c>
      <c r="K77" s="20" t="str">
        <f t="shared" si="10"/>
        <v xml:space="preserve">Вал вторичный </v>
      </c>
      <c r="L77" s="21" t="str">
        <f t="shared" si="11"/>
        <v>53-1711101</v>
      </c>
      <c r="M77" s="22" t="str">
        <f t="shared" si="12"/>
        <v>шт.</v>
      </c>
      <c r="N77" s="23">
        <f t="shared" si="13"/>
        <v>2292.59</v>
      </c>
      <c r="O77" s="24"/>
      <c r="P77" s="22">
        <v>1</v>
      </c>
      <c r="Q77" s="10">
        <f t="shared" si="14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x14ac:dyDescent="0.25">
      <c r="B78" s="16">
        <f t="shared" si="7"/>
        <v>70</v>
      </c>
      <c r="C78" s="26" t="s">
        <v>21</v>
      </c>
      <c r="D78" s="27" t="s">
        <v>471</v>
      </c>
      <c r="E78" s="19" t="s">
        <v>13</v>
      </c>
      <c r="F78" s="29">
        <v>16030.66</v>
      </c>
      <c r="G78" s="30">
        <v>1</v>
      </c>
      <c r="H78" s="17">
        <f t="shared" si="8"/>
        <v>16030.66</v>
      </c>
      <c r="I78" s="11"/>
      <c r="J78" s="25">
        <f t="shared" si="9"/>
        <v>70</v>
      </c>
      <c r="K78" s="20" t="str">
        <f t="shared" si="10"/>
        <v xml:space="preserve">Вал карданный </v>
      </c>
      <c r="L78" s="21" t="str">
        <f t="shared" si="11"/>
        <v>53А-220011-01</v>
      </c>
      <c r="M78" s="22" t="str">
        <f t="shared" si="12"/>
        <v>шт.</v>
      </c>
      <c r="N78" s="23">
        <f t="shared" si="13"/>
        <v>16030.66</v>
      </c>
      <c r="O78" s="24"/>
      <c r="P78" s="22">
        <v>1</v>
      </c>
      <c r="Q78" s="10">
        <f t="shared" si="14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30" x14ac:dyDescent="0.25">
      <c r="B79" s="16">
        <f t="shared" si="7"/>
        <v>71</v>
      </c>
      <c r="C79" s="26" t="s">
        <v>94</v>
      </c>
      <c r="D79" s="27" t="s">
        <v>472</v>
      </c>
      <c r="E79" s="19" t="s">
        <v>13</v>
      </c>
      <c r="F79" s="29">
        <v>4929.84</v>
      </c>
      <c r="G79" s="30">
        <v>1</v>
      </c>
      <c r="H79" s="17">
        <f t="shared" si="8"/>
        <v>4929.84</v>
      </c>
      <c r="I79" s="11"/>
      <c r="J79" s="25">
        <f t="shared" si="9"/>
        <v>71</v>
      </c>
      <c r="K79" s="20" t="str">
        <f t="shared" si="10"/>
        <v>Вал карданный рулевого управления нижний в сб.</v>
      </c>
      <c r="L79" s="21" t="str">
        <f t="shared" si="11"/>
        <v>3307-3401042-10</v>
      </c>
      <c r="M79" s="22" t="str">
        <f t="shared" si="12"/>
        <v>шт.</v>
      </c>
      <c r="N79" s="23">
        <f t="shared" si="13"/>
        <v>4929.84</v>
      </c>
      <c r="O79" s="24"/>
      <c r="P79" s="22">
        <v>1</v>
      </c>
      <c r="Q79" s="10">
        <f t="shared" si="14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30" x14ac:dyDescent="0.25">
      <c r="B80" s="16">
        <f t="shared" si="7"/>
        <v>72</v>
      </c>
      <c r="C80" s="26" t="s">
        <v>95</v>
      </c>
      <c r="D80" s="27" t="s">
        <v>473</v>
      </c>
      <c r="E80" s="19" t="s">
        <v>13</v>
      </c>
      <c r="F80" s="29">
        <v>2520.84</v>
      </c>
      <c r="G80" s="30">
        <v>1</v>
      </c>
      <c r="H80" s="17">
        <f t="shared" si="8"/>
        <v>2520.84</v>
      </c>
      <c r="I80" s="11"/>
      <c r="J80" s="25">
        <f t="shared" si="9"/>
        <v>72</v>
      </c>
      <c r="K80" s="20" t="str">
        <f t="shared" si="10"/>
        <v>Вал карданный рулевого управления средний</v>
      </c>
      <c r="L80" s="21" t="str">
        <f t="shared" si="11"/>
        <v>4301-3401205</v>
      </c>
      <c r="M80" s="22" t="str">
        <f t="shared" si="12"/>
        <v>шт.</v>
      </c>
      <c r="N80" s="23">
        <f t="shared" si="13"/>
        <v>2520.84</v>
      </c>
      <c r="O80" s="24"/>
      <c r="P80" s="22">
        <v>1</v>
      </c>
      <c r="Q80" s="10">
        <f t="shared" si="14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x14ac:dyDescent="0.25">
      <c r="B81" s="16">
        <f t="shared" si="7"/>
        <v>73</v>
      </c>
      <c r="C81" s="26" t="s">
        <v>96</v>
      </c>
      <c r="D81" s="27" t="s">
        <v>474</v>
      </c>
      <c r="E81" s="19" t="s">
        <v>13</v>
      </c>
      <c r="F81" s="29">
        <v>12919.5</v>
      </c>
      <c r="G81" s="30">
        <v>1</v>
      </c>
      <c r="H81" s="17">
        <f t="shared" si="8"/>
        <v>12919.5</v>
      </c>
      <c r="I81" s="11"/>
      <c r="J81" s="25">
        <f t="shared" si="9"/>
        <v>73</v>
      </c>
      <c r="K81" s="20" t="str">
        <f t="shared" si="10"/>
        <v xml:space="preserve">Вал карданный  </v>
      </c>
      <c r="L81" s="21" t="str">
        <f t="shared" si="11"/>
        <v>3307-2200011</v>
      </c>
      <c r="M81" s="22" t="str">
        <f t="shared" si="12"/>
        <v>шт.</v>
      </c>
      <c r="N81" s="23">
        <f t="shared" si="13"/>
        <v>12919.5</v>
      </c>
      <c r="O81" s="24"/>
      <c r="P81" s="22">
        <v>1</v>
      </c>
      <c r="Q81" s="10">
        <f t="shared" si="14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30" x14ac:dyDescent="0.25">
      <c r="B82" s="16">
        <f t="shared" si="7"/>
        <v>74</v>
      </c>
      <c r="C82" s="26" t="s">
        <v>97</v>
      </c>
      <c r="D82" s="27" t="s">
        <v>475</v>
      </c>
      <c r="E82" s="19" t="s">
        <v>13</v>
      </c>
      <c r="F82" s="29">
        <v>18597.34</v>
      </c>
      <c r="G82" s="30">
        <v>1</v>
      </c>
      <c r="H82" s="17">
        <f t="shared" si="8"/>
        <v>18597.34</v>
      </c>
      <c r="I82" s="11"/>
      <c r="J82" s="25">
        <f t="shared" si="9"/>
        <v>74</v>
      </c>
      <c r="K82" s="20" t="str">
        <f t="shared" si="10"/>
        <v xml:space="preserve">Вал коленчатый с вкладышами и храповиком </v>
      </c>
      <c r="L82" s="21" t="str">
        <f t="shared" si="11"/>
        <v>511-1005013</v>
      </c>
      <c r="M82" s="22" t="str">
        <f t="shared" si="12"/>
        <v>шт.</v>
      </c>
      <c r="N82" s="23">
        <f t="shared" si="13"/>
        <v>18597.34</v>
      </c>
      <c r="O82" s="24"/>
      <c r="P82" s="22">
        <v>1</v>
      </c>
      <c r="Q82" s="10">
        <f t="shared" si="14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x14ac:dyDescent="0.25">
      <c r="B83" s="16">
        <f t="shared" si="7"/>
        <v>75</v>
      </c>
      <c r="C83" s="26" t="s">
        <v>98</v>
      </c>
      <c r="D83" s="27" t="s">
        <v>476</v>
      </c>
      <c r="E83" s="19" t="s">
        <v>13</v>
      </c>
      <c r="F83" s="29">
        <v>3697.84</v>
      </c>
      <c r="G83" s="30">
        <v>1</v>
      </c>
      <c r="H83" s="17">
        <f t="shared" si="8"/>
        <v>3697.84</v>
      </c>
      <c r="I83" s="11"/>
      <c r="J83" s="25">
        <f t="shared" si="9"/>
        <v>75</v>
      </c>
      <c r="K83" s="20" t="str">
        <f t="shared" si="10"/>
        <v xml:space="preserve">Вал первичный </v>
      </c>
      <c r="L83" s="21" t="str">
        <f t="shared" si="11"/>
        <v>53-12-1701025</v>
      </c>
      <c r="M83" s="22" t="str">
        <f t="shared" si="12"/>
        <v>шт.</v>
      </c>
      <c r="N83" s="23">
        <f t="shared" si="13"/>
        <v>3697.84</v>
      </c>
      <c r="O83" s="24"/>
      <c r="P83" s="22">
        <v>1</v>
      </c>
      <c r="Q83" s="10">
        <f t="shared" si="14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x14ac:dyDescent="0.25">
      <c r="B84" s="16">
        <f t="shared" si="7"/>
        <v>76</v>
      </c>
      <c r="C84" s="26" t="s">
        <v>99</v>
      </c>
      <c r="D84" s="27" t="s">
        <v>477</v>
      </c>
      <c r="E84" s="19" t="s">
        <v>13</v>
      </c>
      <c r="F84" s="29">
        <v>4471.5</v>
      </c>
      <c r="G84" s="30">
        <v>1</v>
      </c>
      <c r="H84" s="17">
        <f t="shared" si="8"/>
        <v>4471.5</v>
      </c>
      <c r="I84" s="11"/>
      <c r="J84" s="25">
        <f t="shared" si="9"/>
        <v>76</v>
      </c>
      <c r="K84" s="20" t="str">
        <f t="shared" si="10"/>
        <v>Вал распред.</v>
      </c>
      <c r="L84" s="21" t="str">
        <f t="shared" si="11"/>
        <v>511.1006015</v>
      </c>
      <c r="M84" s="22" t="str">
        <f t="shared" si="12"/>
        <v>шт.</v>
      </c>
      <c r="N84" s="23">
        <f t="shared" si="13"/>
        <v>4471.5</v>
      </c>
      <c r="O84" s="24"/>
      <c r="P84" s="22">
        <v>1</v>
      </c>
      <c r="Q84" s="10">
        <f t="shared" si="14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x14ac:dyDescent="0.25">
      <c r="B85" s="16">
        <f t="shared" si="7"/>
        <v>77</v>
      </c>
      <c r="C85" s="26" t="s">
        <v>100</v>
      </c>
      <c r="D85" s="27" t="s">
        <v>478</v>
      </c>
      <c r="E85" s="19" t="s">
        <v>13</v>
      </c>
      <c r="F85" s="29">
        <v>1105.5</v>
      </c>
      <c r="G85" s="30">
        <v>1</v>
      </c>
      <c r="H85" s="17">
        <f t="shared" si="8"/>
        <v>1105.5</v>
      </c>
      <c r="I85" s="11"/>
      <c r="J85" s="25">
        <f t="shared" si="9"/>
        <v>77</v>
      </c>
      <c r="K85" s="20" t="str">
        <f t="shared" si="10"/>
        <v xml:space="preserve">Венец маховика </v>
      </c>
      <c r="L85" s="21" t="str">
        <f t="shared" si="11"/>
        <v>21А-1005125</v>
      </c>
      <c r="M85" s="22" t="str">
        <f t="shared" si="12"/>
        <v>шт.</v>
      </c>
      <c r="N85" s="23">
        <f t="shared" si="13"/>
        <v>1105.5</v>
      </c>
      <c r="O85" s="24"/>
      <c r="P85" s="22">
        <v>1</v>
      </c>
      <c r="Q85" s="10">
        <f t="shared" si="14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x14ac:dyDescent="0.25">
      <c r="B86" s="16">
        <f t="shared" si="7"/>
        <v>78</v>
      </c>
      <c r="C86" s="26" t="s">
        <v>101</v>
      </c>
      <c r="D86" s="27" t="s">
        <v>479</v>
      </c>
      <c r="E86" s="19" t="s">
        <v>13</v>
      </c>
      <c r="F86" s="16">
        <v>137.5</v>
      </c>
      <c r="G86" s="30">
        <v>1</v>
      </c>
      <c r="H86" s="17">
        <f t="shared" si="8"/>
        <v>137.5</v>
      </c>
      <c r="I86" s="11"/>
      <c r="J86" s="25">
        <f t="shared" si="9"/>
        <v>78</v>
      </c>
      <c r="K86" s="20" t="str">
        <f t="shared" si="10"/>
        <v xml:space="preserve">Вентилятор </v>
      </c>
      <c r="L86" s="21" t="str">
        <f t="shared" si="11"/>
        <v>3307-1308010</v>
      </c>
      <c r="M86" s="22" t="str">
        <f t="shared" si="12"/>
        <v>шт.</v>
      </c>
      <c r="N86" s="23">
        <f t="shared" si="13"/>
        <v>137.5</v>
      </c>
      <c r="O86" s="24"/>
      <c r="P86" s="22">
        <v>1</v>
      </c>
      <c r="Q86" s="10">
        <f t="shared" si="14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x14ac:dyDescent="0.25">
      <c r="B87" s="16">
        <f t="shared" si="7"/>
        <v>79</v>
      </c>
      <c r="C87" s="26" t="s">
        <v>36</v>
      </c>
      <c r="D87" s="27" t="s">
        <v>480</v>
      </c>
      <c r="E87" s="19" t="s">
        <v>13</v>
      </c>
      <c r="F87" s="16">
        <v>103.59</v>
      </c>
      <c r="G87" s="30">
        <v>1</v>
      </c>
      <c r="H87" s="17">
        <f t="shared" si="8"/>
        <v>103.59</v>
      </c>
      <c r="I87" s="11"/>
      <c r="J87" s="25">
        <f t="shared" si="9"/>
        <v>79</v>
      </c>
      <c r="K87" s="20" t="str">
        <f t="shared" si="10"/>
        <v xml:space="preserve">Вентилятор радиатора </v>
      </c>
      <c r="L87" s="21" t="str">
        <f t="shared" si="11"/>
        <v>66-1308010</v>
      </c>
      <c r="M87" s="22" t="str">
        <f t="shared" si="12"/>
        <v>шт.</v>
      </c>
      <c r="N87" s="23">
        <f t="shared" si="13"/>
        <v>103.59</v>
      </c>
      <c r="O87" s="24"/>
      <c r="P87" s="22">
        <v>1</v>
      </c>
      <c r="Q87" s="10">
        <f t="shared" si="14"/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30" x14ac:dyDescent="0.25">
      <c r="B88" s="16">
        <f t="shared" si="7"/>
        <v>80</v>
      </c>
      <c r="C88" s="26" t="s">
        <v>102</v>
      </c>
      <c r="D88" s="27" t="s">
        <v>481</v>
      </c>
      <c r="E88" s="19" t="s">
        <v>13</v>
      </c>
      <c r="F88" s="16">
        <v>135.66</v>
      </c>
      <c r="G88" s="30">
        <v>1</v>
      </c>
      <c r="H88" s="17">
        <f t="shared" si="8"/>
        <v>135.66</v>
      </c>
      <c r="I88" s="11"/>
      <c r="J88" s="25">
        <f t="shared" si="9"/>
        <v>80</v>
      </c>
      <c r="K88" s="20" t="str">
        <f t="shared" si="10"/>
        <v xml:space="preserve">Вилка включения заднего хода </v>
      </c>
      <c r="L88" s="21" t="str">
        <f t="shared" si="11"/>
        <v>52-1702092</v>
      </c>
      <c r="M88" s="22" t="str">
        <f t="shared" si="12"/>
        <v>шт.</v>
      </c>
      <c r="N88" s="23">
        <f t="shared" si="13"/>
        <v>135.66</v>
      </c>
      <c r="O88" s="24"/>
      <c r="P88" s="22">
        <v>1</v>
      </c>
      <c r="Q88" s="10">
        <f t="shared" si="14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x14ac:dyDescent="0.25">
      <c r="B89" s="16">
        <f t="shared" si="7"/>
        <v>81</v>
      </c>
      <c r="C89" s="26" t="s">
        <v>103</v>
      </c>
      <c r="D89" s="27" t="s">
        <v>482</v>
      </c>
      <c r="E89" s="19" t="s">
        <v>13</v>
      </c>
      <c r="F89" s="16">
        <v>158.59</v>
      </c>
      <c r="G89" s="30">
        <v>1</v>
      </c>
      <c r="H89" s="17">
        <f t="shared" si="8"/>
        <v>158.59</v>
      </c>
      <c r="I89" s="11"/>
      <c r="J89" s="25">
        <f t="shared" si="9"/>
        <v>81</v>
      </c>
      <c r="K89" s="20" t="str">
        <f t="shared" si="10"/>
        <v xml:space="preserve">Вилка карданного вала </v>
      </c>
      <c r="L89" s="21" t="str">
        <f t="shared" si="11"/>
        <v>51-2201022-А</v>
      </c>
      <c r="M89" s="22" t="str">
        <f t="shared" si="12"/>
        <v>шт.</v>
      </c>
      <c r="N89" s="23">
        <f t="shared" si="13"/>
        <v>158.59</v>
      </c>
      <c r="O89" s="24"/>
      <c r="P89" s="22">
        <v>1</v>
      </c>
      <c r="Q89" s="10">
        <f t="shared" si="14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ht="30" x14ac:dyDescent="0.25">
      <c r="B90" s="16">
        <f t="shared" si="7"/>
        <v>82</v>
      </c>
      <c r="C90" s="26" t="s">
        <v>104</v>
      </c>
      <c r="D90" s="27" t="s">
        <v>483</v>
      </c>
      <c r="E90" s="19" t="s">
        <v>13</v>
      </c>
      <c r="F90" s="16">
        <v>82.5</v>
      </c>
      <c r="G90" s="30">
        <v>1</v>
      </c>
      <c r="H90" s="17">
        <f t="shared" si="8"/>
        <v>82.5</v>
      </c>
      <c r="I90" s="11"/>
      <c r="J90" s="25">
        <f t="shared" si="9"/>
        <v>82</v>
      </c>
      <c r="K90" s="20" t="str">
        <f t="shared" si="10"/>
        <v xml:space="preserve">Вилка опорная оттяжного рычага </v>
      </c>
      <c r="L90" s="21" t="str">
        <f t="shared" si="11"/>
        <v>53-1601108</v>
      </c>
      <c r="M90" s="22" t="str">
        <f t="shared" si="12"/>
        <v>шт.</v>
      </c>
      <c r="N90" s="23">
        <f t="shared" si="13"/>
        <v>82.5</v>
      </c>
      <c r="O90" s="24"/>
      <c r="P90" s="22">
        <v>1</v>
      </c>
      <c r="Q90" s="10">
        <f t="shared" si="14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ht="30" x14ac:dyDescent="0.25">
      <c r="B91" s="16">
        <f t="shared" si="7"/>
        <v>83</v>
      </c>
      <c r="C91" s="26" t="s">
        <v>105</v>
      </c>
      <c r="D91" s="27" t="s">
        <v>484</v>
      </c>
      <c r="E91" s="19" t="s">
        <v>13</v>
      </c>
      <c r="F91" s="16">
        <v>586.66</v>
      </c>
      <c r="G91" s="30">
        <v>1</v>
      </c>
      <c r="H91" s="17">
        <f t="shared" si="8"/>
        <v>586.66</v>
      </c>
      <c r="I91" s="11"/>
      <c r="J91" s="25">
        <f t="shared" si="9"/>
        <v>83</v>
      </c>
      <c r="K91" s="20" t="str">
        <f t="shared" si="10"/>
        <v xml:space="preserve">Вилка переключения 1-й и 2-й передачи (ЗКС) </v>
      </c>
      <c r="L91" s="21" t="str">
        <f t="shared" si="11"/>
        <v>53-1702024-02</v>
      </c>
      <c r="M91" s="22" t="str">
        <f t="shared" si="12"/>
        <v>шт.</v>
      </c>
      <c r="N91" s="23">
        <f t="shared" si="13"/>
        <v>586.66</v>
      </c>
      <c r="O91" s="24"/>
      <c r="P91" s="22">
        <v>1</v>
      </c>
      <c r="Q91" s="10">
        <f t="shared" si="14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x14ac:dyDescent="0.25">
      <c r="B92" s="16">
        <f t="shared" si="7"/>
        <v>84</v>
      </c>
      <c r="C92" s="26" t="s">
        <v>37</v>
      </c>
      <c r="D92" s="27" t="s">
        <v>485</v>
      </c>
      <c r="E92" s="19" t="s">
        <v>13</v>
      </c>
      <c r="F92" s="16">
        <v>331.84</v>
      </c>
      <c r="G92" s="30">
        <v>1</v>
      </c>
      <c r="H92" s="17">
        <f t="shared" si="8"/>
        <v>331.84</v>
      </c>
      <c r="I92" s="11"/>
      <c r="J92" s="25">
        <f t="shared" si="9"/>
        <v>84</v>
      </c>
      <c r="K92" s="20" t="str">
        <f t="shared" si="10"/>
        <v xml:space="preserve">Вилка сцепления </v>
      </c>
      <c r="L92" s="21" t="str">
        <f t="shared" si="11"/>
        <v>52-04-1601200</v>
      </c>
      <c r="M92" s="22" t="str">
        <f t="shared" si="12"/>
        <v>шт.</v>
      </c>
      <c r="N92" s="23">
        <f t="shared" si="13"/>
        <v>331.84</v>
      </c>
      <c r="O92" s="24"/>
      <c r="P92" s="22">
        <v>1</v>
      </c>
      <c r="Q92" s="10">
        <f t="shared" si="14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30" x14ac:dyDescent="0.25">
      <c r="B93" s="16">
        <f t="shared" si="7"/>
        <v>85</v>
      </c>
      <c r="C93" s="26" t="s">
        <v>106</v>
      </c>
      <c r="D93" s="27" t="s">
        <v>486</v>
      </c>
      <c r="E93" s="19" t="s">
        <v>13</v>
      </c>
      <c r="F93" s="16">
        <v>73.34</v>
      </c>
      <c r="G93" s="30">
        <v>1</v>
      </c>
      <c r="H93" s="17">
        <f t="shared" si="8"/>
        <v>73.34</v>
      </c>
      <c r="I93" s="11"/>
      <c r="J93" s="25">
        <f t="shared" si="9"/>
        <v>85</v>
      </c>
      <c r="K93" s="20" t="str">
        <f t="shared" si="10"/>
        <v xml:space="preserve">Винт регулировочный клапана </v>
      </c>
      <c r="L93" s="21" t="str">
        <f t="shared" si="11"/>
        <v>66-1007075-02</v>
      </c>
      <c r="M93" s="22" t="str">
        <f t="shared" si="12"/>
        <v>шт.</v>
      </c>
      <c r="N93" s="23">
        <f t="shared" si="13"/>
        <v>73.34</v>
      </c>
      <c r="O93" s="24"/>
      <c r="P93" s="22">
        <v>1</v>
      </c>
      <c r="Q93" s="10">
        <f t="shared" si="14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30" x14ac:dyDescent="0.25">
      <c r="B94" s="16">
        <f t="shared" si="7"/>
        <v>86</v>
      </c>
      <c r="C94" s="26" t="s">
        <v>107</v>
      </c>
      <c r="D94" s="27" t="s">
        <v>487</v>
      </c>
      <c r="E94" s="19" t="s">
        <v>13</v>
      </c>
      <c r="F94" s="16">
        <v>62.34</v>
      </c>
      <c r="G94" s="30">
        <v>1</v>
      </c>
      <c r="H94" s="17">
        <f t="shared" si="8"/>
        <v>62.34</v>
      </c>
      <c r="I94" s="11"/>
      <c r="J94" s="25">
        <f t="shared" si="9"/>
        <v>86</v>
      </c>
      <c r="K94" s="20" t="str">
        <f t="shared" si="10"/>
        <v xml:space="preserve">Винт регулировочный клапана с гайкой </v>
      </c>
      <c r="L94" s="21" t="str">
        <f t="shared" si="11"/>
        <v>511-1007074</v>
      </c>
      <c r="M94" s="22" t="str">
        <f t="shared" si="12"/>
        <v>шт.</v>
      </c>
      <c r="N94" s="23">
        <f t="shared" si="13"/>
        <v>62.34</v>
      </c>
      <c r="O94" s="24"/>
      <c r="P94" s="22">
        <v>1</v>
      </c>
      <c r="Q94" s="10">
        <f t="shared" si="14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x14ac:dyDescent="0.25">
      <c r="B95" s="16">
        <f t="shared" si="7"/>
        <v>87</v>
      </c>
      <c r="C95" s="26" t="s">
        <v>108</v>
      </c>
      <c r="D95" s="27" t="s">
        <v>488</v>
      </c>
      <c r="E95" s="19" t="s">
        <v>13</v>
      </c>
      <c r="F95" s="16">
        <v>15.59</v>
      </c>
      <c r="G95" s="30">
        <v>1</v>
      </c>
      <c r="H95" s="17">
        <f t="shared" si="8"/>
        <v>15.59</v>
      </c>
      <c r="I95" s="11"/>
      <c r="J95" s="25">
        <f t="shared" si="9"/>
        <v>87</v>
      </c>
      <c r="K95" s="20" t="str">
        <f t="shared" si="10"/>
        <v xml:space="preserve">Включатель </v>
      </c>
      <c r="L95" s="21" t="str">
        <f t="shared" si="11"/>
        <v>ВК-409</v>
      </c>
      <c r="M95" s="22" t="str">
        <f t="shared" si="12"/>
        <v>шт.</v>
      </c>
      <c r="N95" s="23">
        <f t="shared" si="13"/>
        <v>15.59</v>
      </c>
      <c r="O95" s="24"/>
      <c r="P95" s="22">
        <v>1</v>
      </c>
      <c r="Q95" s="10">
        <f t="shared" si="14"/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x14ac:dyDescent="0.25">
      <c r="B96" s="16">
        <f t="shared" si="7"/>
        <v>88</v>
      </c>
      <c r="C96" s="26" t="s">
        <v>108</v>
      </c>
      <c r="D96" s="27" t="s">
        <v>489</v>
      </c>
      <c r="E96" s="19" t="s">
        <v>13</v>
      </c>
      <c r="F96" s="16">
        <v>115.5</v>
      </c>
      <c r="G96" s="30">
        <v>1</v>
      </c>
      <c r="H96" s="17">
        <f t="shared" si="8"/>
        <v>115.5</v>
      </c>
      <c r="I96" s="11"/>
      <c r="J96" s="25">
        <f t="shared" si="9"/>
        <v>88</v>
      </c>
      <c r="K96" s="20" t="str">
        <f t="shared" si="10"/>
        <v xml:space="preserve">Включатель </v>
      </c>
      <c r="L96" s="21" t="str">
        <f t="shared" si="11"/>
        <v>53-3709010</v>
      </c>
      <c r="M96" s="22" t="str">
        <f t="shared" si="12"/>
        <v>шт.</v>
      </c>
      <c r="N96" s="23">
        <f t="shared" si="13"/>
        <v>115.5</v>
      </c>
      <c r="O96" s="24"/>
      <c r="P96" s="22">
        <v>1</v>
      </c>
      <c r="Q96" s="10">
        <f t="shared" si="14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30" x14ac:dyDescent="0.25">
      <c r="B97" s="16">
        <f t="shared" si="7"/>
        <v>89</v>
      </c>
      <c r="C97" s="26" t="s">
        <v>109</v>
      </c>
      <c r="D97" s="27" t="s">
        <v>490</v>
      </c>
      <c r="E97" s="19" t="s">
        <v>13</v>
      </c>
      <c r="F97" s="16">
        <v>16.5</v>
      </c>
      <c r="G97" s="30">
        <v>1</v>
      </c>
      <c r="H97" s="17">
        <f t="shared" si="8"/>
        <v>16.5</v>
      </c>
      <c r="I97" s="11"/>
      <c r="J97" s="25">
        <f t="shared" si="9"/>
        <v>89</v>
      </c>
      <c r="K97" s="20" t="str">
        <f t="shared" si="10"/>
        <v xml:space="preserve">Втулка (прокладка) крышки клапанов </v>
      </c>
      <c r="L97" s="21" t="str">
        <f t="shared" si="11"/>
        <v>13-1007243-Б</v>
      </c>
      <c r="M97" s="22" t="str">
        <f t="shared" si="12"/>
        <v>шт.</v>
      </c>
      <c r="N97" s="23">
        <f t="shared" si="13"/>
        <v>16.5</v>
      </c>
      <c r="O97" s="24"/>
      <c r="P97" s="22">
        <v>1</v>
      </c>
      <c r="Q97" s="10">
        <f t="shared" si="14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x14ac:dyDescent="0.25">
      <c r="B98" s="16">
        <f t="shared" si="7"/>
        <v>90</v>
      </c>
      <c r="C98" s="26" t="s">
        <v>110</v>
      </c>
      <c r="D98" s="27" t="s">
        <v>491</v>
      </c>
      <c r="E98" s="19" t="s">
        <v>13</v>
      </c>
      <c r="F98" s="16">
        <v>16.5</v>
      </c>
      <c r="G98" s="30">
        <v>1</v>
      </c>
      <c r="H98" s="17">
        <f t="shared" si="8"/>
        <v>16.5</v>
      </c>
      <c r="I98" s="11"/>
      <c r="J98" s="25">
        <f t="shared" si="9"/>
        <v>90</v>
      </c>
      <c r="K98" s="20" t="str">
        <f t="shared" si="10"/>
        <v xml:space="preserve">Втулка амортизатора </v>
      </c>
      <c r="L98" s="21" t="str">
        <f t="shared" si="11"/>
        <v>52-2905486</v>
      </c>
      <c r="M98" s="22" t="str">
        <f t="shared" si="12"/>
        <v>шт.</v>
      </c>
      <c r="N98" s="23">
        <f t="shared" si="13"/>
        <v>16.5</v>
      </c>
      <c r="O98" s="24"/>
      <c r="P98" s="22">
        <v>1</v>
      </c>
      <c r="Q98" s="10">
        <f t="shared" si="14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30" x14ac:dyDescent="0.25">
      <c r="B99" s="16">
        <f t="shared" si="7"/>
        <v>91</v>
      </c>
      <c r="C99" s="26" t="s">
        <v>111</v>
      </c>
      <c r="D99" s="27" t="s">
        <v>492</v>
      </c>
      <c r="E99" s="19" t="s">
        <v>13</v>
      </c>
      <c r="F99" s="16">
        <v>33</v>
      </c>
      <c r="G99" s="30">
        <v>1</v>
      </c>
      <c r="H99" s="17">
        <f t="shared" si="8"/>
        <v>33</v>
      </c>
      <c r="I99" s="11"/>
      <c r="J99" s="25">
        <f t="shared" si="9"/>
        <v>91</v>
      </c>
      <c r="K99" s="20" t="str">
        <f t="shared" si="10"/>
        <v xml:space="preserve">Втулка направляющих клапанов </v>
      </c>
      <c r="L99" s="21" t="str">
        <f t="shared" si="11"/>
        <v>У-13-33</v>
      </c>
      <c r="M99" s="22" t="str">
        <f t="shared" si="12"/>
        <v>шт.</v>
      </c>
      <c r="N99" s="23">
        <f t="shared" si="13"/>
        <v>33</v>
      </c>
      <c r="O99" s="24"/>
      <c r="P99" s="22">
        <v>1</v>
      </c>
      <c r="Q99" s="10">
        <f t="shared" si="14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x14ac:dyDescent="0.25">
      <c r="B100" s="16">
        <f t="shared" si="7"/>
        <v>92</v>
      </c>
      <c r="C100" s="26" t="s">
        <v>112</v>
      </c>
      <c r="D100" s="27" t="s">
        <v>493</v>
      </c>
      <c r="E100" s="19" t="s">
        <v>13</v>
      </c>
      <c r="F100" s="16">
        <v>166.84</v>
      </c>
      <c r="G100" s="30">
        <v>1</v>
      </c>
      <c r="H100" s="17">
        <f t="shared" si="8"/>
        <v>166.84</v>
      </c>
      <c r="I100" s="11"/>
      <c r="J100" s="25">
        <f t="shared" si="9"/>
        <v>92</v>
      </c>
      <c r="K100" s="20" t="str">
        <f t="shared" si="10"/>
        <v xml:space="preserve">Втулка распредвала </v>
      </c>
      <c r="L100" s="21" t="str">
        <f t="shared" si="11"/>
        <v>13-1000103-01</v>
      </c>
      <c r="M100" s="22" t="str">
        <f t="shared" si="12"/>
        <v>шт.</v>
      </c>
      <c r="N100" s="23">
        <f t="shared" si="13"/>
        <v>166.84</v>
      </c>
      <c r="O100" s="24"/>
      <c r="P100" s="22">
        <v>1</v>
      </c>
      <c r="Q100" s="10">
        <f t="shared" si="14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30" x14ac:dyDescent="0.25">
      <c r="B101" s="16">
        <f t="shared" si="7"/>
        <v>93</v>
      </c>
      <c r="C101" s="26" t="s">
        <v>113</v>
      </c>
      <c r="D101" s="27" t="s">
        <v>494</v>
      </c>
      <c r="E101" s="19" t="s">
        <v>13</v>
      </c>
      <c r="F101" s="16">
        <v>18.34</v>
      </c>
      <c r="G101" s="30">
        <v>1</v>
      </c>
      <c r="H101" s="17">
        <f t="shared" si="8"/>
        <v>18.34</v>
      </c>
      <c r="I101" s="11"/>
      <c r="J101" s="25">
        <f t="shared" si="9"/>
        <v>93</v>
      </c>
      <c r="K101" s="20" t="str">
        <f t="shared" si="10"/>
        <v xml:space="preserve">Втулка распределителя зажигания (трамблера) </v>
      </c>
      <c r="L101" s="21" t="str">
        <f t="shared" si="11"/>
        <v>13-1016021</v>
      </c>
      <c r="M101" s="22" t="str">
        <f t="shared" si="12"/>
        <v>шт.</v>
      </c>
      <c r="N101" s="23">
        <f t="shared" si="13"/>
        <v>18.34</v>
      </c>
      <c r="O101" s="24"/>
      <c r="P101" s="22">
        <v>1</v>
      </c>
      <c r="Q101" s="10">
        <f t="shared" si="14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x14ac:dyDescent="0.25">
      <c r="B102" s="16">
        <f t="shared" si="7"/>
        <v>94</v>
      </c>
      <c r="C102" s="26" t="s">
        <v>114</v>
      </c>
      <c r="D102" s="27" t="s">
        <v>495</v>
      </c>
      <c r="E102" s="19" t="s">
        <v>13</v>
      </c>
      <c r="F102" s="16">
        <v>62.34</v>
      </c>
      <c r="G102" s="30">
        <v>1</v>
      </c>
      <c r="H102" s="17">
        <f t="shared" si="8"/>
        <v>62.34</v>
      </c>
      <c r="I102" s="11"/>
      <c r="J102" s="25">
        <f t="shared" si="9"/>
        <v>94</v>
      </c>
      <c r="K102" s="20" t="str">
        <f t="shared" si="10"/>
        <v xml:space="preserve">Втулка шатуна </v>
      </c>
      <c r="L102" s="21" t="str">
        <f t="shared" si="11"/>
        <v>21-1004052-01</v>
      </c>
      <c r="M102" s="22" t="str">
        <f t="shared" si="12"/>
        <v>шт.</v>
      </c>
      <c r="N102" s="23">
        <f t="shared" si="13"/>
        <v>62.34</v>
      </c>
      <c r="O102" s="24"/>
      <c r="P102" s="22">
        <v>1</v>
      </c>
      <c r="Q102" s="10">
        <f t="shared" si="14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x14ac:dyDescent="0.25">
      <c r="B103" s="16">
        <f t="shared" ref="B103:B166" si="15">B102+1</f>
        <v>95</v>
      </c>
      <c r="C103" s="26" t="s">
        <v>115</v>
      </c>
      <c r="D103" s="27" t="s">
        <v>496</v>
      </c>
      <c r="E103" s="19" t="s">
        <v>13</v>
      </c>
      <c r="F103" s="16">
        <v>59.59</v>
      </c>
      <c r="G103" s="30">
        <v>1</v>
      </c>
      <c r="H103" s="17">
        <f t="shared" si="8"/>
        <v>59.59</v>
      </c>
      <c r="I103" s="11"/>
      <c r="J103" s="25">
        <f t="shared" si="9"/>
        <v>95</v>
      </c>
      <c r="K103" s="20" t="str">
        <f t="shared" si="10"/>
        <v xml:space="preserve">Втулка шкворня </v>
      </c>
      <c r="L103" s="21" t="str">
        <f t="shared" si="11"/>
        <v>53А-3001016</v>
      </c>
      <c r="M103" s="22" t="str">
        <f t="shared" si="12"/>
        <v>шт.</v>
      </c>
      <c r="N103" s="23">
        <f t="shared" si="13"/>
        <v>59.59</v>
      </c>
      <c r="O103" s="24"/>
      <c r="P103" s="22">
        <v>1</v>
      </c>
      <c r="Q103" s="10">
        <f t="shared" si="14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x14ac:dyDescent="0.25">
      <c r="B104" s="16">
        <f t="shared" si="15"/>
        <v>96</v>
      </c>
      <c r="C104" s="26" t="s">
        <v>116</v>
      </c>
      <c r="D104" s="27" t="s">
        <v>493</v>
      </c>
      <c r="E104" s="19" t="s">
        <v>13</v>
      </c>
      <c r="F104" s="16">
        <v>421.66</v>
      </c>
      <c r="G104" s="30">
        <v>1</v>
      </c>
      <c r="H104" s="17">
        <f t="shared" si="8"/>
        <v>421.66</v>
      </c>
      <c r="I104" s="11"/>
      <c r="J104" s="25">
        <f t="shared" si="9"/>
        <v>96</v>
      </c>
      <c r="K104" s="20" t="str">
        <f t="shared" si="10"/>
        <v xml:space="preserve">Втулки распредвала </v>
      </c>
      <c r="L104" s="21" t="str">
        <f t="shared" si="11"/>
        <v>13-1000103-01</v>
      </c>
      <c r="M104" s="22" t="str">
        <f t="shared" si="12"/>
        <v>шт.</v>
      </c>
      <c r="N104" s="23">
        <f t="shared" si="13"/>
        <v>421.66</v>
      </c>
      <c r="O104" s="24"/>
      <c r="P104" s="22">
        <v>1</v>
      </c>
      <c r="Q104" s="10">
        <f t="shared" si="14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x14ac:dyDescent="0.25">
      <c r="B105" s="16">
        <f t="shared" si="15"/>
        <v>97</v>
      </c>
      <c r="C105" s="26" t="s">
        <v>117</v>
      </c>
      <c r="D105" s="27" t="s">
        <v>497</v>
      </c>
      <c r="E105" s="19" t="s">
        <v>13</v>
      </c>
      <c r="F105" s="16">
        <v>124.66</v>
      </c>
      <c r="G105" s="30">
        <v>1</v>
      </c>
      <c r="H105" s="17">
        <f t="shared" si="8"/>
        <v>124.66</v>
      </c>
      <c r="I105" s="11"/>
      <c r="J105" s="25">
        <f t="shared" si="9"/>
        <v>97</v>
      </c>
      <c r="K105" s="20" t="str">
        <f t="shared" si="10"/>
        <v xml:space="preserve">Втулки стартера </v>
      </c>
      <c r="L105" s="21" t="str">
        <f t="shared" si="11"/>
        <v>66-3724245</v>
      </c>
      <c r="M105" s="22" t="str">
        <f t="shared" si="12"/>
        <v>шт.</v>
      </c>
      <c r="N105" s="23">
        <f t="shared" si="13"/>
        <v>124.66</v>
      </c>
      <c r="O105" s="24"/>
      <c r="P105" s="22">
        <v>1</v>
      </c>
      <c r="Q105" s="10">
        <f t="shared" si="14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x14ac:dyDescent="0.25">
      <c r="B106" s="16">
        <f t="shared" si="15"/>
        <v>98</v>
      </c>
      <c r="C106" s="26" t="s">
        <v>118</v>
      </c>
      <c r="D106" s="27" t="s">
        <v>498</v>
      </c>
      <c r="E106" s="19" t="s">
        <v>13</v>
      </c>
      <c r="F106" s="16">
        <v>242.91</v>
      </c>
      <c r="G106" s="30">
        <v>1</v>
      </c>
      <c r="H106" s="17">
        <f t="shared" si="8"/>
        <v>242.91</v>
      </c>
      <c r="I106" s="11"/>
      <c r="J106" s="25">
        <f t="shared" si="9"/>
        <v>98</v>
      </c>
      <c r="K106" s="20" t="str">
        <f t="shared" si="10"/>
        <v xml:space="preserve">Выключатель массы </v>
      </c>
      <c r="L106" s="21" t="str">
        <f t="shared" si="11"/>
        <v>ВК-318Б</v>
      </c>
      <c r="M106" s="22" t="str">
        <f t="shared" si="12"/>
        <v>шт.</v>
      </c>
      <c r="N106" s="23">
        <f t="shared" si="13"/>
        <v>242.91</v>
      </c>
      <c r="O106" s="24"/>
      <c r="P106" s="22">
        <v>1</v>
      </c>
      <c r="Q106" s="10">
        <f t="shared" si="14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30" x14ac:dyDescent="0.25">
      <c r="B107" s="16">
        <f t="shared" si="15"/>
        <v>99</v>
      </c>
      <c r="C107" s="26" t="s">
        <v>119</v>
      </c>
      <c r="D107" s="27" t="s">
        <v>499</v>
      </c>
      <c r="E107" s="19" t="s">
        <v>13</v>
      </c>
      <c r="F107" s="29">
        <v>1348.41</v>
      </c>
      <c r="G107" s="30">
        <v>1</v>
      </c>
      <c r="H107" s="17">
        <f t="shared" si="8"/>
        <v>1348.41</v>
      </c>
      <c r="I107" s="11"/>
      <c r="J107" s="25">
        <f t="shared" si="9"/>
        <v>99</v>
      </c>
      <c r="K107" s="20" t="str">
        <f t="shared" si="10"/>
        <v xml:space="preserve">Выключатель массы дистанционный </v>
      </c>
      <c r="L107" s="21" t="str">
        <f t="shared" si="11"/>
        <v>3302-1300-3737</v>
      </c>
      <c r="M107" s="22" t="str">
        <f t="shared" si="12"/>
        <v>шт.</v>
      </c>
      <c r="N107" s="23">
        <f t="shared" si="13"/>
        <v>1348.41</v>
      </c>
      <c r="O107" s="24"/>
      <c r="P107" s="22">
        <v>1</v>
      </c>
      <c r="Q107" s="10">
        <f t="shared" si="14"/>
        <v>0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30" x14ac:dyDescent="0.25">
      <c r="B108" s="16">
        <f t="shared" si="15"/>
        <v>100</v>
      </c>
      <c r="C108" s="26" t="s">
        <v>120</v>
      </c>
      <c r="D108" s="27" t="s">
        <v>498</v>
      </c>
      <c r="E108" s="19" t="s">
        <v>13</v>
      </c>
      <c r="F108" s="16">
        <v>238.34</v>
      </c>
      <c r="G108" s="30">
        <v>1</v>
      </c>
      <c r="H108" s="17">
        <f t="shared" si="8"/>
        <v>238.34</v>
      </c>
      <c r="I108" s="11"/>
      <c r="J108" s="25">
        <f t="shared" si="9"/>
        <v>100</v>
      </c>
      <c r="K108" s="20" t="str">
        <f t="shared" si="10"/>
        <v xml:space="preserve">Выключатель массы с ручным управлением </v>
      </c>
      <c r="L108" s="21" t="str">
        <f t="shared" si="11"/>
        <v>ВК-318Б</v>
      </c>
      <c r="M108" s="22" t="str">
        <f t="shared" si="12"/>
        <v>шт.</v>
      </c>
      <c r="N108" s="23">
        <f t="shared" si="13"/>
        <v>238.34</v>
      </c>
      <c r="O108" s="24"/>
      <c r="P108" s="22">
        <v>1</v>
      </c>
      <c r="Q108" s="10">
        <f t="shared" si="14"/>
        <v>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x14ac:dyDescent="0.25">
      <c r="B109" s="16">
        <f t="shared" si="15"/>
        <v>101</v>
      </c>
      <c r="C109" s="26" t="s">
        <v>121</v>
      </c>
      <c r="D109" s="27" t="s">
        <v>500</v>
      </c>
      <c r="E109" s="19" t="s">
        <v>13</v>
      </c>
      <c r="F109" s="29">
        <v>4075.5</v>
      </c>
      <c r="G109" s="30">
        <v>1</v>
      </c>
      <c r="H109" s="17">
        <f t="shared" si="8"/>
        <v>4075.5</v>
      </c>
      <c r="I109" s="11"/>
      <c r="J109" s="25">
        <f t="shared" si="9"/>
        <v>101</v>
      </c>
      <c r="K109" s="20" t="str">
        <f t="shared" si="10"/>
        <v xml:space="preserve">Генератор </v>
      </c>
      <c r="L109" s="21" t="str">
        <f t="shared" si="11"/>
        <v>406-3701000 Г-2502</v>
      </c>
      <c r="M109" s="22" t="str">
        <f t="shared" si="12"/>
        <v>шт.</v>
      </c>
      <c r="N109" s="23">
        <f t="shared" si="13"/>
        <v>4075.5</v>
      </c>
      <c r="O109" s="24"/>
      <c r="P109" s="22">
        <v>1</v>
      </c>
      <c r="Q109" s="10">
        <f t="shared" si="14"/>
        <v>0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x14ac:dyDescent="0.25">
      <c r="B110" s="16">
        <f t="shared" si="15"/>
        <v>102</v>
      </c>
      <c r="C110" s="26" t="s">
        <v>121</v>
      </c>
      <c r="D110" s="27" t="s">
        <v>501</v>
      </c>
      <c r="E110" s="19" t="s">
        <v>13</v>
      </c>
      <c r="F110" s="29">
        <v>5372.59</v>
      </c>
      <c r="G110" s="30">
        <v>1</v>
      </c>
      <c r="H110" s="17">
        <f t="shared" si="8"/>
        <v>5372.59</v>
      </c>
      <c r="I110" s="11"/>
      <c r="J110" s="25">
        <f t="shared" si="9"/>
        <v>102</v>
      </c>
      <c r="K110" s="20" t="str">
        <f t="shared" si="10"/>
        <v xml:space="preserve">Генератор </v>
      </c>
      <c r="L110" s="21" t="str">
        <f t="shared" si="11"/>
        <v>1621-3701000</v>
      </c>
      <c r="M110" s="22" t="str">
        <f t="shared" si="12"/>
        <v>шт.</v>
      </c>
      <c r="N110" s="23">
        <f t="shared" si="13"/>
        <v>5372.59</v>
      </c>
      <c r="O110" s="24"/>
      <c r="P110" s="22">
        <v>1</v>
      </c>
      <c r="Q110" s="10">
        <f t="shared" si="14"/>
        <v>0</v>
      </c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x14ac:dyDescent="0.25">
      <c r="B111" s="16">
        <f t="shared" si="15"/>
        <v>103</v>
      </c>
      <c r="C111" s="26" t="s">
        <v>122</v>
      </c>
      <c r="D111" s="27" t="s">
        <v>502</v>
      </c>
      <c r="E111" s="19" t="s">
        <v>13</v>
      </c>
      <c r="F111" s="29">
        <v>2372.34</v>
      </c>
      <c r="G111" s="30">
        <v>1</v>
      </c>
      <c r="H111" s="17">
        <f t="shared" si="8"/>
        <v>2372.34</v>
      </c>
      <c r="I111" s="11"/>
      <c r="J111" s="25">
        <f t="shared" si="9"/>
        <v>103</v>
      </c>
      <c r="K111" s="20" t="str">
        <f t="shared" si="10"/>
        <v xml:space="preserve">Гильза+поршень </v>
      </c>
      <c r="L111" s="21" t="str">
        <f t="shared" si="11"/>
        <v>511-1000105-50</v>
      </c>
      <c r="M111" s="22" t="str">
        <f t="shared" si="12"/>
        <v>шт.</v>
      </c>
      <c r="N111" s="23">
        <f t="shared" si="13"/>
        <v>2372.34</v>
      </c>
      <c r="O111" s="24"/>
      <c r="P111" s="22">
        <v>1</v>
      </c>
      <c r="Q111" s="10">
        <f t="shared" si="14"/>
        <v>0</v>
      </c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x14ac:dyDescent="0.25">
      <c r="B112" s="16">
        <f t="shared" si="15"/>
        <v>104</v>
      </c>
      <c r="C112" s="26" t="s">
        <v>123</v>
      </c>
      <c r="D112" s="27" t="s">
        <v>503</v>
      </c>
      <c r="E112" s="19" t="s">
        <v>13</v>
      </c>
      <c r="F112" s="29">
        <v>1018.41</v>
      </c>
      <c r="G112" s="30">
        <v>1</v>
      </c>
      <c r="H112" s="17">
        <f t="shared" si="8"/>
        <v>1018.41</v>
      </c>
      <c r="I112" s="11"/>
      <c r="J112" s="25">
        <f t="shared" si="9"/>
        <v>104</v>
      </c>
      <c r="K112" s="20" t="str">
        <f t="shared" si="10"/>
        <v xml:space="preserve">Глушитель  </v>
      </c>
      <c r="L112" s="21" t="str">
        <f t="shared" si="11"/>
        <v>АК-53А-1203010</v>
      </c>
      <c r="M112" s="22" t="str">
        <f t="shared" si="12"/>
        <v>шт.</v>
      </c>
      <c r="N112" s="23">
        <f t="shared" si="13"/>
        <v>1018.41</v>
      </c>
      <c r="O112" s="24"/>
      <c r="P112" s="22">
        <v>1</v>
      </c>
      <c r="Q112" s="10">
        <f t="shared" si="14"/>
        <v>0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x14ac:dyDescent="0.25">
      <c r="B113" s="16">
        <f t="shared" si="15"/>
        <v>105</v>
      </c>
      <c r="C113" s="26" t="s">
        <v>22</v>
      </c>
      <c r="D113" s="27" t="s">
        <v>504</v>
      </c>
      <c r="E113" s="19" t="s">
        <v>13</v>
      </c>
      <c r="F113" s="16">
        <v>510.59</v>
      </c>
      <c r="G113" s="30">
        <v>1</v>
      </c>
      <c r="H113" s="17">
        <f t="shared" si="8"/>
        <v>510.59</v>
      </c>
      <c r="I113" s="11"/>
      <c r="J113" s="25">
        <f t="shared" si="9"/>
        <v>105</v>
      </c>
      <c r="K113" s="20" t="str">
        <f t="shared" si="10"/>
        <v xml:space="preserve">Глушитель </v>
      </c>
      <c r="L113" s="21" t="str">
        <f t="shared" si="11"/>
        <v>33078-1201010</v>
      </c>
      <c r="M113" s="22" t="str">
        <f t="shared" si="12"/>
        <v>шт.</v>
      </c>
      <c r="N113" s="23">
        <f t="shared" si="13"/>
        <v>510.59</v>
      </c>
      <c r="O113" s="24"/>
      <c r="P113" s="22">
        <v>1</v>
      </c>
      <c r="Q113" s="10">
        <f t="shared" si="14"/>
        <v>0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x14ac:dyDescent="0.25">
      <c r="B114" s="16">
        <f t="shared" si="15"/>
        <v>106</v>
      </c>
      <c r="C114" s="26" t="s">
        <v>124</v>
      </c>
      <c r="D114" s="27" t="s">
        <v>505</v>
      </c>
      <c r="E114" s="19" t="s">
        <v>13</v>
      </c>
      <c r="F114" s="29">
        <v>33980.839999999997</v>
      </c>
      <c r="G114" s="30">
        <v>1</v>
      </c>
      <c r="H114" s="17">
        <f t="shared" si="8"/>
        <v>33980.839999999997</v>
      </c>
      <c r="I114" s="11"/>
      <c r="J114" s="25">
        <f t="shared" si="9"/>
        <v>106</v>
      </c>
      <c r="K114" s="20" t="str">
        <f t="shared" si="10"/>
        <v xml:space="preserve">Головка блока </v>
      </c>
      <c r="L114" s="21" t="str">
        <f t="shared" si="11"/>
        <v>40-3906562</v>
      </c>
      <c r="M114" s="22" t="str">
        <f t="shared" si="12"/>
        <v>шт.</v>
      </c>
      <c r="N114" s="23">
        <f t="shared" si="13"/>
        <v>33980.839999999997</v>
      </c>
      <c r="O114" s="24"/>
      <c r="P114" s="22">
        <v>1</v>
      </c>
      <c r="Q114" s="10">
        <f t="shared" si="14"/>
        <v>0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x14ac:dyDescent="0.25">
      <c r="B115" s="16">
        <f t="shared" si="15"/>
        <v>107</v>
      </c>
      <c r="C115" s="26" t="s">
        <v>124</v>
      </c>
      <c r="D115" s="27" t="s">
        <v>505</v>
      </c>
      <c r="E115" s="19" t="s">
        <v>13</v>
      </c>
      <c r="F115" s="29">
        <v>30172.09</v>
      </c>
      <c r="G115" s="30">
        <v>1</v>
      </c>
      <c r="H115" s="17">
        <f t="shared" si="8"/>
        <v>30172.09</v>
      </c>
      <c r="I115" s="11"/>
      <c r="J115" s="25">
        <f t="shared" si="9"/>
        <v>107</v>
      </c>
      <c r="K115" s="20" t="str">
        <f t="shared" si="10"/>
        <v xml:space="preserve">Головка блока </v>
      </c>
      <c r="L115" s="21" t="str">
        <f t="shared" si="11"/>
        <v>40-3906562</v>
      </c>
      <c r="M115" s="22" t="str">
        <f t="shared" si="12"/>
        <v>шт.</v>
      </c>
      <c r="N115" s="23">
        <f t="shared" si="13"/>
        <v>30172.09</v>
      </c>
      <c r="O115" s="24"/>
      <c r="P115" s="22">
        <v>1</v>
      </c>
      <c r="Q115" s="10">
        <f t="shared" si="14"/>
        <v>0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x14ac:dyDescent="0.25">
      <c r="B116" s="16">
        <f t="shared" si="15"/>
        <v>108</v>
      </c>
      <c r="C116" s="26" t="s">
        <v>125</v>
      </c>
      <c r="D116" s="27" t="s">
        <v>506</v>
      </c>
      <c r="E116" s="19" t="s">
        <v>13</v>
      </c>
      <c r="F116" s="29">
        <v>5082.91</v>
      </c>
      <c r="G116" s="30">
        <v>1</v>
      </c>
      <c r="H116" s="17">
        <f t="shared" si="8"/>
        <v>5082.91</v>
      </c>
      <c r="I116" s="11"/>
      <c r="J116" s="25">
        <f t="shared" si="9"/>
        <v>108</v>
      </c>
      <c r="K116" s="20" t="str">
        <f t="shared" si="10"/>
        <v>ГТЦ б/б</v>
      </c>
      <c r="L116" s="21" t="str">
        <f t="shared" si="11"/>
        <v>53-11-3505211-01</v>
      </c>
      <c r="M116" s="22" t="str">
        <f t="shared" si="12"/>
        <v>шт.</v>
      </c>
      <c r="N116" s="23">
        <f t="shared" si="13"/>
        <v>5082.91</v>
      </c>
      <c r="O116" s="24"/>
      <c r="P116" s="22">
        <v>1</v>
      </c>
      <c r="Q116" s="10">
        <f t="shared" si="14"/>
        <v>0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x14ac:dyDescent="0.25">
      <c r="B117" s="16">
        <f t="shared" si="15"/>
        <v>109</v>
      </c>
      <c r="C117" s="26" t="s">
        <v>126</v>
      </c>
      <c r="D117" s="27" t="s">
        <v>507</v>
      </c>
      <c r="E117" s="19" t="s">
        <v>13</v>
      </c>
      <c r="F117" s="29">
        <v>4836.34</v>
      </c>
      <c r="G117" s="30">
        <v>1</v>
      </c>
      <c r="H117" s="17">
        <f t="shared" si="8"/>
        <v>4836.34</v>
      </c>
      <c r="I117" s="11"/>
      <c r="J117" s="25">
        <f t="shared" si="9"/>
        <v>109</v>
      </c>
      <c r="K117" s="20" t="str">
        <f t="shared" si="10"/>
        <v>ГТЦ с/б</v>
      </c>
      <c r="L117" s="21" t="str">
        <f t="shared" si="11"/>
        <v>3505211-66</v>
      </c>
      <c r="M117" s="22" t="str">
        <f t="shared" si="12"/>
        <v>шт.</v>
      </c>
      <c r="N117" s="23">
        <f t="shared" si="13"/>
        <v>4836.34</v>
      </c>
      <c r="O117" s="24"/>
      <c r="P117" s="22">
        <v>1</v>
      </c>
      <c r="Q117" s="10">
        <f t="shared" si="14"/>
        <v>0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x14ac:dyDescent="0.25">
      <c r="B118" s="16">
        <f t="shared" si="15"/>
        <v>110</v>
      </c>
      <c r="C118" s="26" t="s">
        <v>127</v>
      </c>
      <c r="D118" s="27" t="s">
        <v>508</v>
      </c>
      <c r="E118" s="19" t="s">
        <v>13</v>
      </c>
      <c r="F118" s="16">
        <v>204.41</v>
      </c>
      <c r="G118" s="30">
        <v>1</v>
      </c>
      <c r="H118" s="17">
        <f t="shared" si="8"/>
        <v>204.41</v>
      </c>
      <c r="I118" s="11"/>
      <c r="J118" s="25">
        <f t="shared" si="9"/>
        <v>110</v>
      </c>
      <c r="K118" s="20" t="str">
        <f t="shared" si="10"/>
        <v xml:space="preserve">Датчик </v>
      </c>
      <c r="L118" s="21" t="str">
        <f t="shared" si="11"/>
        <v>ВК-12Б</v>
      </c>
      <c r="M118" s="22" t="str">
        <f t="shared" si="12"/>
        <v>шт.</v>
      </c>
      <c r="N118" s="23">
        <f t="shared" si="13"/>
        <v>204.41</v>
      </c>
      <c r="O118" s="24"/>
      <c r="P118" s="22">
        <v>1</v>
      </c>
      <c r="Q118" s="10">
        <f t="shared" si="14"/>
        <v>0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x14ac:dyDescent="0.25">
      <c r="B119" s="16">
        <f t="shared" si="15"/>
        <v>111</v>
      </c>
      <c r="C119" s="26" t="s">
        <v>127</v>
      </c>
      <c r="D119" s="27" t="s">
        <v>509</v>
      </c>
      <c r="E119" s="19" t="s">
        <v>13</v>
      </c>
      <c r="F119" s="16">
        <v>55.91</v>
      </c>
      <c r="G119" s="30">
        <v>1</v>
      </c>
      <c r="H119" s="17">
        <f t="shared" si="8"/>
        <v>55.91</v>
      </c>
      <c r="I119" s="11"/>
      <c r="J119" s="25">
        <f t="shared" si="9"/>
        <v>111</v>
      </c>
      <c r="K119" s="20" t="str">
        <f t="shared" si="10"/>
        <v xml:space="preserve">Датчик </v>
      </c>
      <c r="L119" s="21" t="str">
        <f t="shared" si="11"/>
        <v>ТМ 102</v>
      </c>
      <c r="M119" s="22" t="str">
        <f t="shared" si="12"/>
        <v>шт.</v>
      </c>
      <c r="N119" s="23">
        <f t="shared" si="13"/>
        <v>55.91</v>
      </c>
      <c r="O119" s="24"/>
      <c r="P119" s="22">
        <v>1</v>
      </c>
      <c r="Q119" s="10">
        <f t="shared" si="14"/>
        <v>0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x14ac:dyDescent="0.25">
      <c r="B120" s="16">
        <f t="shared" si="15"/>
        <v>112</v>
      </c>
      <c r="C120" s="26" t="s">
        <v>127</v>
      </c>
      <c r="D120" s="27" t="s">
        <v>510</v>
      </c>
      <c r="E120" s="19" t="s">
        <v>13</v>
      </c>
      <c r="F120" s="16">
        <v>55.91</v>
      </c>
      <c r="G120" s="30">
        <v>1</v>
      </c>
      <c r="H120" s="17">
        <f t="shared" si="8"/>
        <v>55.91</v>
      </c>
      <c r="I120" s="11"/>
      <c r="J120" s="25">
        <f t="shared" si="9"/>
        <v>112</v>
      </c>
      <c r="K120" s="20" t="str">
        <f t="shared" si="10"/>
        <v xml:space="preserve">Датчик </v>
      </c>
      <c r="L120" s="21" t="str">
        <f t="shared" si="11"/>
        <v>ТМ103</v>
      </c>
      <c r="M120" s="22" t="str">
        <f t="shared" si="12"/>
        <v>шт.</v>
      </c>
      <c r="N120" s="23">
        <f t="shared" si="13"/>
        <v>55.91</v>
      </c>
      <c r="O120" s="24"/>
      <c r="P120" s="22">
        <v>1</v>
      </c>
      <c r="Q120" s="10">
        <f t="shared" si="14"/>
        <v>0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x14ac:dyDescent="0.25">
      <c r="B121" s="16">
        <f t="shared" si="15"/>
        <v>113</v>
      </c>
      <c r="C121" s="26" t="s">
        <v>127</v>
      </c>
      <c r="D121" s="27" t="s">
        <v>511</v>
      </c>
      <c r="E121" s="19" t="s">
        <v>13</v>
      </c>
      <c r="F121" s="16">
        <v>80.66</v>
      </c>
      <c r="G121" s="30">
        <v>1</v>
      </c>
      <c r="H121" s="17">
        <f t="shared" si="8"/>
        <v>80.66</v>
      </c>
      <c r="I121" s="11"/>
      <c r="J121" s="25">
        <f t="shared" si="9"/>
        <v>113</v>
      </c>
      <c r="K121" s="20" t="str">
        <f t="shared" si="10"/>
        <v xml:space="preserve">Датчик </v>
      </c>
      <c r="L121" s="21" t="str">
        <f t="shared" si="11"/>
        <v>ТМ104</v>
      </c>
      <c r="M121" s="22" t="str">
        <f t="shared" si="12"/>
        <v>шт.</v>
      </c>
      <c r="N121" s="23">
        <f t="shared" si="13"/>
        <v>80.66</v>
      </c>
      <c r="O121" s="24"/>
      <c r="P121" s="22">
        <v>1</v>
      </c>
      <c r="Q121" s="10">
        <f t="shared" si="14"/>
        <v>0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ht="30" x14ac:dyDescent="0.25">
      <c r="B122" s="16">
        <f t="shared" si="15"/>
        <v>114</v>
      </c>
      <c r="C122" s="26" t="s">
        <v>128</v>
      </c>
      <c r="D122" s="27" t="s">
        <v>512</v>
      </c>
      <c r="E122" s="19" t="s">
        <v>13</v>
      </c>
      <c r="F122" s="16">
        <v>345.59</v>
      </c>
      <c r="G122" s="30">
        <v>1</v>
      </c>
      <c r="H122" s="17">
        <f t="shared" si="8"/>
        <v>345.59</v>
      </c>
      <c r="I122" s="11"/>
      <c r="J122" s="25">
        <f t="shared" si="9"/>
        <v>114</v>
      </c>
      <c r="K122" s="20" t="str">
        <f t="shared" si="10"/>
        <v xml:space="preserve">Датчик аварийного давления воздуха </v>
      </c>
      <c r="L122" s="21" t="str">
        <f t="shared" si="11"/>
        <v>3102.3829</v>
      </c>
      <c r="M122" s="22" t="str">
        <f t="shared" si="12"/>
        <v>шт.</v>
      </c>
      <c r="N122" s="23">
        <f t="shared" si="13"/>
        <v>345.59</v>
      </c>
      <c r="O122" s="24"/>
      <c r="P122" s="22">
        <v>1</v>
      </c>
      <c r="Q122" s="10">
        <f t="shared" si="14"/>
        <v>0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x14ac:dyDescent="0.25">
      <c r="B123" s="16">
        <f t="shared" si="15"/>
        <v>115</v>
      </c>
      <c r="C123" s="26" t="s">
        <v>129</v>
      </c>
      <c r="D123" s="27" t="s">
        <v>513</v>
      </c>
      <c r="E123" s="19" t="s">
        <v>13</v>
      </c>
      <c r="F123" s="16">
        <v>121</v>
      </c>
      <c r="G123" s="30">
        <v>1</v>
      </c>
      <c r="H123" s="17">
        <f t="shared" si="8"/>
        <v>121</v>
      </c>
      <c r="I123" s="11"/>
      <c r="J123" s="25">
        <f t="shared" si="9"/>
        <v>115</v>
      </c>
      <c r="K123" s="20" t="str">
        <f t="shared" si="10"/>
        <v xml:space="preserve">Датчик масляный </v>
      </c>
      <c r="L123" s="21" t="str">
        <f t="shared" si="11"/>
        <v>ММ111-В</v>
      </c>
      <c r="M123" s="22" t="str">
        <f t="shared" si="12"/>
        <v>шт.</v>
      </c>
      <c r="N123" s="23">
        <f t="shared" si="13"/>
        <v>121</v>
      </c>
      <c r="O123" s="24"/>
      <c r="P123" s="22">
        <v>1</v>
      </c>
      <c r="Q123" s="10">
        <f t="shared" si="14"/>
        <v>0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x14ac:dyDescent="0.25">
      <c r="B124" s="16">
        <f t="shared" si="15"/>
        <v>116</v>
      </c>
      <c r="C124" s="26" t="s">
        <v>129</v>
      </c>
      <c r="D124" s="27" t="s">
        <v>514</v>
      </c>
      <c r="E124" s="19" t="s">
        <v>13</v>
      </c>
      <c r="F124" s="16">
        <v>374.91</v>
      </c>
      <c r="G124" s="30">
        <v>1</v>
      </c>
      <c r="H124" s="17">
        <f t="shared" si="8"/>
        <v>374.91</v>
      </c>
      <c r="I124" s="11"/>
      <c r="J124" s="25">
        <f t="shared" si="9"/>
        <v>116</v>
      </c>
      <c r="K124" s="20" t="str">
        <f t="shared" si="10"/>
        <v xml:space="preserve">Датчик масляный </v>
      </c>
      <c r="L124" s="21" t="str">
        <f t="shared" si="11"/>
        <v>358-3829010</v>
      </c>
      <c r="M124" s="22" t="str">
        <f t="shared" si="12"/>
        <v>шт.</v>
      </c>
      <c r="N124" s="23">
        <f t="shared" si="13"/>
        <v>374.91</v>
      </c>
      <c r="O124" s="24"/>
      <c r="P124" s="22">
        <v>1</v>
      </c>
      <c r="Q124" s="10">
        <f t="shared" si="14"/>
        <v>0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x14ac:dyDescent="0.25">
      <c r="B125" s="16">
        <f t="shared" si="15"/>
        <v>117</v>
      </c>
      <c r="C125" s="26" t="s">
        <v>130</v>
      </c>
      <c r="D125" s="27" t="s">
        <v>515</v>
      </c>
      <c r="E125" s="19" t="s">
        <v>13</v>
      </c>
      <c r="F125" s="16">
        <v>196.16</v>
      </c>
      <c r="G125" s="30">
        <v>1</v>
      </c>
      <c r="H125" s="17">
        <f t="shared" si="8"/>
        <v>196.16</v>
      </c>
      <c r="I125" s="11"/>
      <c r="J125" s="25">
        <f t="shared" si="9"/>
        <v>117</v>
      </c>
      <c r="K125" s="20" t="str">
        <f t="shared" si="10"/>
        <v>Датчик темпер.</v>
      </c>
      <c r="L125" s="21" t="str">
        <f t="shared" si="11"/>
        <v>ТМ-100</v>
      </c>
      <c r="M125" s="22" t="str">
        <f t="shared" si="12"/>
        <v>шт.</v>
      </c>
      <c r="N125" s="23">
        <f t="shared" si="13"/>
        <v>196.16</v>
      </c>
      <c r="O125" s="24"/>
      <c r="P125" s="22">
        <v>1</v>
      </c>
      <c r="Q125" s="10">
        <f t="shared" si="14"/>
        <v>0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ht="30" x14ac:dyDescent="0.25">
      <c r="B126" s="16">
        <f t="shared" si="15"/>
        <v>118</v>
      </c>
      <c r="C126" s="26" t="s">
        <v>131</v>
      </c>
      <c r="D126" s="27" t="s">
        <v>516</v>
      </c>
      <c r="E126" s="19" t="s">
        <v>13</v>
      </c>
      <c r="F126" s="16">
        <v>357.5</v>
      </c>
      <c r="G126" s="30">
        <v>1</v>
      </c>
      <c r="H126" s="17">
        <f t="shared" si="8"/>
        <v>357.5</v>
      </c>
      <c r="I126" s="11"/>
      <c r="J126" s="25">
        <f t="shared" si="9"/>
        <v>118</v>
      </c>
      <c r="K126" s="20" t="str">
        <f t="shared" si="10"/>
        <v xml:space="preserve">Датчик указателя уровня топлива </v>
      </c>
      <c r="L126" s="21" t="str">
        <f t="shared" si="11"/>
        <v>16-3827</v>
      </c>
      <c r="M126" s="22" t="str">
        <f t="shared" si="12"/>
        <v>шт.</v>
      </c>
      <c r="N126" s="23">
        <f t="shared" si="13"/>
        <v>357.5</v>
      </c>
      <c r="O126" s="24"/>
      <c r="P126" s="22">
        <v>1</v>
      </c>
      <c r="Q126" s="10">
        <f t="shared" si="14"/>
        <v>0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ht="30" x14ac:dyDescent="0.25">
      <c r="B127" s="16">
        <f t="shared" si="15"/>
        <v>119</v>
      </c>
      <c r="C127" s="26" t="s">
        <v>131</v>
      </c>
      <c r="D127" s="27" t="s">
        <v>517</v>
      </c>
      <c r="E127" s="19" t="s">
        <v>13</v>
      </c>
      <c r="F127" s="16">
        <v>408.84</v>
      </c>
      <c r="G127" s="30">
        <v>1</v>
      </c>
      <c r="H127" s="17">
        <f t="shared" si="8"/>
        <v>408.84</v>
      </c>
      <c r="I127" s="11"/>
      <c r="J127" s="25">
        <f t="shared" si="9"/>
        <v>119</v>
      </c>
      <c r="K127" s="20" t="str">
        <f t="shared" si="10"/>
        <v xml:space="preserve">Датчик указателя уровня топлива </v>
      </c>
      <c r="L127" s="21" t="str">
        <f t="shared" si="11"/>
        <v>51-3827/БМ142</v>
      </c>
      <c r="M127" s="22" t="str">
        <f t="shared" si="12"/>
        <v>шт.</v>
      </c>
      <c r="N127" s="23">
        <f t="shared" si="13"/>
        <v>408.84</v>
      </c>
      <c r="O127" s="24"/>
      <c r="P127" s="22">
        <v>1</v>
      </c>
      <c r="Q127" s="10">
        <f t="shared" si="14"/>
        <v>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x14ac:dyDescent="0.25">
      <c r="B128" s="16">
        <f t="shared" si="15"/>
        <v>120</v>
      </c>
      <c r="C128" s="26" t="s">
        <v>132</v>
      </c>
      <c r="D128" s="27" t="s">
        <v>518</v>
      </c>
      <c r="E128" s="19" t="s">
        <v>13</v>
      </c>
      <c r="F128" s="16">
        <v>64.16</v>
      </c>
      <c r="G128" s="30">
        <v>1</v>
      </c>
      <c r="H128" s="17">
        <f t="shared" si="8"/>
        <v>64.16</v>
      </c>
      <c r="I128" s="11"/>
      <c r="J128" s="25">
        <f t="shared" si="9"/>
        <v>120</v>
      </c>
      <c r="K128" s="20" t="str">
        <f t="shared" si="10"/>
        <v xml:space="preserve">Диафрагма </v>
      </c>
      <c r="L128" s="21" t="str">
        <f t="shared" si="11"/>
        <v>51П-3550075</v>
      </c>
      <c r="M128" s="22" t="str">
        <f t="shared" si="12"/>
        <v>шт.</v>
      </c>
      <c r="N128" s="23">
        <f t="shared" si="13"/>
        <v>64.16</v>
      </c>
      <c r="O128" s="24"/>
      <c r="P128" s="22">
        <v>1</v>
      </c>
      <c r="Q128" s="10">
        <f t="shared" si="14"/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x14ac:dyDescent="0.25">
      <c r="B129" s="16">
        <f t="shared" si="15"/>
        <v>121</v>
      </c>
      <c r="C129" s="26" t="s">
        <v>133</v>
      </c>
      <c r="D129" s="27" t="s">
        <v>519</v>
      </c>
      <c r="E129" s="19" t="s">
        <v>13</v>
      </c>
      <c r="F129" s="16">
        <v>9.16</v>
      </c>
      <c r="G129" s="30">
        <v>1</v>
      </c>
      <c r="H129" s="17">
        <f t="shared" si="8"/>
        <v>9.16</v>
      </c>
      <c r="I129" s="11"/>
      <c r="J129" s="25">
        <f t="shared" si="9"/>
        <v>121</v>
      </c>
      <c r="K129" s="20" t="str">
        <f t="shared" si="10"/>
        <v xml:space="preserve">Диафрагма бензонасоса </v>
      </c>
      <c r="L129" s="21" t="str">
        <f t="shared" si="11"/>
        <v>24-1106011-53</v>
      </c>
      <c r="M129" s="22" t="str">
        <f t="shared" si="12"/>
        <v>шт.</v>
      </c>
      <c r="N129" s="23">
        <f t="shared" si="13"/>
        <v>9.16</v>
      </c>
      <c r="O129" s="24"/>
      <c r="P129" s="22">
        <v>1</v>
      </c>
      <c r="Q129" s="10">
        <f t="shared" si="14"/>
        <v>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x14ac:dyDescent="0.25">
      <c r="B130" s="16">
        <f t="shared" si="15"/>
        <v>122</v>
      </c>
      <c r="C130" s="26" t="s">
        <v>134</v>
      </c>
      <c r="D130" s="27" t="s">
        <v>520</v>
      </c>
      <c r="E130" s="19" t="s">
        <v>13</v>
      </c>
      <c r="F130" s="29">
        <v>1661.91</v>
      </c>
      <c r="G130" s="30">
        <v>1</v>
      </c>
      <c r="H130" s="17">
        <f t="shared" si="8"/>
        <v>1661.91</v>
      </c>
      <c r="I130" s="11"/>
      <c r="J130" s="25">
        <f t="shared" si="9"/>
        <v>122</v>
      </c>
      <c r="K130" s="20" t="str">
        <f t="shared" si="10"/>
        <v xml:space="preserve">Диск сцепл. ведомый </v>
      </c>
      <c r="L130" s="21" t="str">
        <f t="shared" si="11"/>
        <v>53-1601130</v>
      </c>
      <c r="M130" s="22" t="str">
        <f t="shared" si="12"/>
        <v>шт.</v>
      </c>
      <c r="N130" s="23">
        <f t="shared" si="13"/>
        <v>1661.91</v>
      </c>
      <c r="O130" s="24"/>
      <c r="P130" s="22">
        <v>1</v>
      </c>
      <c r="Q130" s="10">
        <f t="shared" si="14"/>
        <v>0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x14ac:dyDescent="0.25">
      <c r="B131" s="16">
        <f t="shared" si="15"/>
        <v>123</v>
      </c>
      <c r="C131" s="26" t="s">
        <v>135</v>
      </c>
      <c r="D131" s="27" t="s">
        <v>521</v>
      </c>
      <c r="E131" s="19" t="s">
        <v>13</v>
      </c>
      <c r="F131" s="29">
        <v>5184.66</v>
      </c>
      <c r="G131" s="30">
        <v>1</v>
      </c>
      <c r="H131" s="17">
        <f t="shared" si="8"/>
        <v>5184.66</v>
      </c>
      <c r="I131" s="11"/>
      <c r="J131" s="25">
        <f t="shared" si="9"/>
        <v>123</v>
      </c>
      <c r="K131" s="20" t="str">
        <f t="shared" si="10"/>
        <v>Диск сцепления нажимной</v>
      </c>
      <c r="L131" s="21" t="str">
        <f t="shared" si="11"/>
        <v>53-1601090-11</v>
      </c>
      <c r="M131" s="22" t="str">
        <f t="shared" si="12"/>
        <v>шт.</v>
      </c>
      <c r="N131" s="23">
        <f t="shared" si="13"/>
        <v>5184.66</v>
      </c>
      <c r="O131" s="24"/>
      <c r="P131" s="22">
        <v>1</v>
      </c>
      <c r="Q131" s="10">
        <f t="shared" si="14"/>
        <v>0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x14ac:dyDescent="0.25">
      <c r="B132" s="16">
        <f t="shared" si="15"/>
        <v>124</v>
      </c>
      <c r="C132" s="26" t="s">
        <v>136</v>
      </c>
      <c r="D132" s="27" t="s">
        <v>522</v>
      </c>
      <c r="E132" s="19" t="s">
        <v>13</v>
      </c>
      <c r="F132" s="29">
        <v>9519.59</v>
      </c>
      <c r="G132" s="30">
        <v>1</v>
      </c>
      <c r="H132" s="17">
        <f t="shared" si="8"/>
        <v>9519.59</v>
      </c>
      <c r="I132" s="11"/>
      <c r="J132" s="25">
        <f t="shared" si="9"/>
        <v>124</v>
      </c>
      <c r="K132" s="20" t="str">
        <f t="shared" si="10"/>
        <v xml:space="preserve">Дифференциал </v>
      </c>
      <c r="L132" s="21" t="str">
        <f t="shared" si="11"/>
        <v>53-2403014-04</v>
      </c>
      <c r="M132" s="22" t="str">
        <f t="shared" si="12"/>
        <v>шт.</v>
      </c>
      <c r="N132" s="23">
        <f t="shared" si="13"/>
        <v>9519.59</v>
      </c>
      <c r="O132" s="24"/>
      <c r="P132" s="22">
        <v>1</v>
      </c>
      <c r="Q132" s="10">
        <f t="shared" si="14"/>
        <v>0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x14ac:dyDescent="0.25">
      <c r="B133" s="16">
        <f t="shared" si="15"/>
        <v>125</v>
      </c>
      <c r="C133" s="26" t="s">
        <v>137</v>
      </c>
      <c r="D133" s="27" t="s">
        <v>523</v>
      </c>
      <c r="E133" s="19" t="s">
        <v>13</v>
      </c>
      <c r="F133" s="16">
        <v>383.16</v>
      </c>
      <c r="G133" s="30">
        <v>1</v>
      </c>
      <c r="H133" s="17">
        <f t="shared" si="8"/>
        <v>383.16</v>
      </c>
      <c r="I133" s="11"/>
      <c r="J133" s="25">
        <f t="shared" si="9"/>
        <v>125</v>
      </c>
      <c r="K133" s="20" t="str">
        <f t="shared" si="10"/>
        <v>Диффузор радиатора</v>
      </c>
      <c r="L133" s="21" t="str">
        <f t="shared" si="11"/>
        <v>3307-1309011</v>
      </c>
      <c r="M133" s="22" t="str">
        <f t="shared" si="12"/>
        <v>шт.</v>
      </c>
      <c r="N133" s="23">
        <f t="shared" si="13"/>
        <v>383.16</v>
      </c>
      <c r="O133" s="24"/>
      <c r="P133" s="22">
        <v>1</v>
      </c>
      <c r="Q133" s="10">
        <f t="shared" si="14"/>
        <v>0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x14ac:dyDescent="0.25">
      <c r="B134" s="16">
        <f t="shared" si="15"/>
        <v>126</v>
      </c>
      <c r="C134" s="26" t="s">
        <v>138</v>
      </c>
      <c r="D134" s="27" t="s">
        <v>524</v>
      </c>
      <c r="E134" s="19" t="s">
        <v>13</v>
      </c>
      <c r="F134" s="29">
        <v>1318.16</v>
      </c>
      <c r="G134" s="30">
        <v>1</v>
      </c>
      <c r="H134" s="17">
        <f t="shared" si="8"/>
        <v>1318.16</v>
      </c>
      <c r="I134" s="11"/>
      <c r="J134" s="25">
        <f t="shared" si="9"/>
        <v>126</v>
      </c>
      <c r="K134" s="20" t="str">
        <f t="shared" si="10"/>
        <v>Жалюзи радиатора</v>
      </c>
      <c r="L134" s="21" t="str">
        <f t="shared" si="11"/>
        <v>53-1310110-01</v>
      </c>
      <c r="M134" s="22" t="str">
        <f t="shared" si="12"/>
        <v>шт.</v>
      </c>
      <c r="N134" s="23">
        <f t="shared" si="13"/>
        <v>1318.16</v>
      </c>
      <c r="O134" s="24"/>
      <c r="P134" s="22">
        <v>1</v>
      </c>
      <c r="Q134" s="10">
        <f t="shared" si="14"/>
        <v>0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x14ac:dyDescent="0.25">
      <c r="B135" s="16">
        <f t="shared" si="15"/>
        <v>127</v>
      </c>
      <c r="C135" s="26" t="s">
        <v>139</v>
      </c>
      <c r="D135" s="27" t="s">
        <v>525</v>
      </c>
      <c r="E135" s="19" t="s">
        <v>13</v>
      </c>
      <c r="F135" s="29">
        <v>1173.3399999999999</v>
      </c>
      <c r="G135" s="30">
        <v>1</v>
      </c>
      <c r="H135" s="17">
        <f t="shared" si="8"/>
        <v>1173.3399999999999</v>
      </c>
      <c r="I135" s="11"/>
      <c r="J135" s="25">
        <f t="shared" si="9"/>
        <v>127</v>
      </c>
      <c r="K135" s="20" t="str">
        <f t="shared" si="10"/>
        <v>Замок двери лев.</v>
      </c>
      <c r="L135" s="21" t="str">
        <f t="shared" si="11"/>
        <v>53-6105013</v>
      </c>
      <c r="M135" s="22" t="str">
        <f t="shared" si="12"/>
        <v>шт.</v>
      </c>
      <c r="N135" s="23">
        <f t="shared" si="13"/>
        <v>1173.3399999999999</v>
      </c>
      <c r="O135" s="24"/>
      <c r="P135" s="22">
        <v>1</v>
      </c>
      <c r="Q135" s="10">
        <f t="shared" si="14"/>
        <v>0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x14ac:dyDescent="0.25">
      <c r="B136" s="16">
        <f t="shared" si="15"/>
        <v>128</v>
      </c>
      <c r="C136" s="26" t="s">
        <v>140</v>
      </c>
      <c r="D136" s="27" t="s">
        <v>526</v>
      </c>
      <c r="E136" s="19" t="s">
        <v>13</v>
      </c>
      <c r="F136" s="16">
        <v>588.5</v>
      </c>
      <c r="G136" s="30">
        <v>1</v>
      </c>
      <c r="H136" s="17">
        <f t="shared" si="8"/>
        <v>588.5</v>
      </c>
      <c r="I136" s="11"/>
      <c r="J136" s="25">
        <f t="shared" si="9"/>
        <v>128</v>
      </c>
      <c r="K136" s="20" t="str">
        <f t="shared" si="10"/>
        <v>Замок двери пр.</v>
      </c>
      <c r="L136" s="21" t="str">
        <f t="shared" si="11"/>
        <v>53-6105012-Б</v>
      </c>
      <c r="M136" s="22" t="str">
        <f t="shared" si="12"/>
        <v>шт.</v>
      </c>
      <c r="N136" s="23">
        <f t="shared" si="13"/>
        <v>588.5</v>
      </c>
      <c r="O136" s="24"/>
      <c r="P136" s="22">
        <v>1</v>
      </c>
      <c r="Q136" s="10">
        <f t="shared" si="14"/>
        <v>0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x14ac:dyDescent="0.25">
      <c r="B137" s="16">
        <f t="shared" si="15"/>
        <v>129</v>
      </c>
      <c r="C137" s="26" t="s">
        <v>141</v>
      </c>
      <c r="D137" s="27" t="s">
        <v>527</v>
      </c>
      <c r="E137" s="19" t="s">
        <v>13</v>
      </c>
      <c r="F137" s="16">
        <v>647.16</v>
      </c>
      <c r="G137" s="30">
        <v>1</v>
      </c>
      <c r="H137" s="17">
        <f t="shared" si="8"/>
        <v>647.16</v>
      </c>
      <c r="I137" s="11"/>
      <c r="J137" s="25">
        <f t="shared" si="9"/>
        <v>129</v>
      </c>
      <c r="K137" s="20" t="str">
        <f t="shared" si="10"/>
        <v xml:space="preserve">Замок зажигания </v>
      </c>
      <c r="L137" s="21" t="str">
        <f t="shared" si="11"/>
        <v>12-3704000-05</v>
      </c>
      <c r="M137" s="22" t="str">
        <f t="shared" si="12"/>
        <v>шт.</v>
      </c>
      <c r="N137" s="23">
        <f t="shared" si="13"/>
        <v>647.16</v>
      </c>
      <c r="O137" s="24"/>
      <c r="P137" s="22">
        <v>1</v>
      </c>
      <c r="Q137" s="10">
        <f t="shared" si="14"/>
        <v>0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x14ac:dyDescent="0.25">
      <c r="B138" s="16">
        <f t="shared" si="15"/>
        <v>130</v>
      </c>
      <c r="C138" s="26" t="s">
        <v>141</v>
      </c>
      <c r="D138" s="27" t="s">
        <v>528</v>
      </c>
      <c r="E138" s="19" t="s">
        <v>13</v>
      </c>
      <c r="F138" s="16">
        <v>763.59</v>
      </c>
      <c r="G138" s="30">
        <v>1</v>
      </c>
      <c r="H138" s="17">
        <f t="shared" ref="H138:H201" si="16">F138*G138</f>
        <v>763.59</v>
      </c>
      <c r="I138" s="11"/>
      <c r="J138" s="25">
        <f t="shared" ref="J138:J201" si="17">B138</f>
        <v>130</v>
      </c>
      <c r="K138" s="20" t="str">
        <f t="shared" ref="K138:K201" si="18">C138</f>
        <v xml:space="preserve">Замок зажигания </v>
      </c>
      <c r="L138" s="21" t="str">
        <f t="shared" ref="L138:L201" si="19">D138</f>
        <v>12-3704010-95</v>
      </c>
      <c r="M138" s="22" t="str">
        <f t="shared" ref="M138:M201" si="20">E138</f>
        <v>шт.</v>
      </c>
      <c r="N138" s="23">
        <f t="shared" ref="N138:N201" si="21">F138</f>
        <v>763.59</v>
      </c>
      <c r="O138" s="24"/>
      <c r="P138" s="22">
        <v>1</v>
      </c>
      <c r="Q138" s="10">
        <f t="shared" ref="Q138:Q201" si="22">O138*P138</f>
        <v>0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x14ac:dyDescent="0.25">
      <c r="B139" s="16">
        <f t="shared" si="15"/>
        <v>131</v>
      </c>
      <c r="C139" s="26" t="s">
        <v>142</v>
      </c>
      <c r="D139" s="27" t="s">
        <v>529</v>
      </c>
      <c r="E139" s="19" t="s">
        <v>13</v>
      </c>
      <c r="F139" s="16">
        <v>307.08999999999997</v>
      </c>
      <c r="G139" s="30">
        <v>1</v>
      </c>
      <c r="H139" s="17">
        <f t="shared" si="16"/>
        <v>307.08999999999997</v>
      </c>
      <c r="I139" s="11"/>
      <c r="J139" s="25">
        <f t="shared" si="17"/>
        <v>131</v>
      </c>
      <c r="K139" s="20" t="str">
        <f t="shared" si="18"/>
        <v xml:space="preserve">Замок капота </v>
      </c>
      <c r="L139" s="21" t="str">
        <f t="shared" si="19"/>
        <v>21-8406012-Б</v>
      </c>
      <c r="M139" s="22" t="str">
        <f t="shared" si="20"/>
        <v>шт.</v>
      </c>
      <c r="N139" s="23">
        <f t="shared" si="21"/>
        <v>307.08999999999997</v>
      </c>
      <c r="O139" s="24"/>
      <c r="P139" s="22">
        <v>1</v>
      </c>
      <c r="Q139" s="10">
        <f t="shared" si="22"/>
        <v>0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x14ac:dyDescent="0.25">
      <c r="B140" s="16">
        <f t="shared" si="15"/>
        <v>132</v>
      </c>
      <c r="C140" s="26" t="s">
        <v>143</v>
      </c>
      <c r="D140" s="27" t="s">
        <v>530</v>
      </c>
      <c r="E140" s="19" t="s">
        <v>13</v>
      </c>
      <c r="F140" s="16">
        <v>377.66</v>
      </c>
      <c r="G140" s="30">
        <v>1</v>
      </c>
      <c r="H140" s="17">
        <f t="shared" si="16"/>
        <v>377.66</v>
      </c>
      <c r="I140" s="11"/>
      <c r="J140" s="25">
        <f t="shared" si="17"/>
        <v>132</v>
      </c>
      <c r="K140" s="20" t="str">
        <f t="shared" si="18"/>
        <v xml:space="preserve">Зеркало в сборе </v>
      </c>
      <c r="L140" s="21" t="str">
        <f t="shared" si="19"/>
        <v>4301-8201418</v>
      </c>
      <c r="M140" s="22" t="str">
        <f t="shared" si="20"/>
        <v>шт.</v>
      </c>
      <c r="N140" s="23">
        <f t="shared" si="21"/>
        <v>377.66</v>
      </c>
      <c r="O140" s="24"/>
      <c r="P140" s="22">
        <v>1</v>
      </c>
      <c r="Q140" s="10">
        <f t="shared" si="22"/>
        <v>0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x14ac:dyDescent="0.25">
      <c r="B141" s="16">
        <f t="shared" si="15"/>
        <v>133</v>
      </c>
      <c r="C141" s="26" t="s">
        <v>144</v>
      </c>
      <c r="D141" s="27" t="s">
        <v>531</v>
      </c>
      <c r="E141" s="19" t="s">
        <v>13</v>
      </c>
      <c r="F141" s="16">
        <v>323.58999999999997</v>
      </c>
      <c r="G141" s="30">
        <v>1</v>
      </c>
      <c r="H141" s="17">
        <f t="shared" si="16"/>
        <v>323.58999999999997</v>
      </c>
      <c r="I141" s="11"/>
      <c r="J141" s="25">
        <f t="shared" si="17"/>
        <v>133</v>
      </c>
      <c r="K141" s="20" t="str">
        <f t="shared" si="18"/>
        <v>Зеркало наружное</v>
      </c>
      <c r="L141" s="21" t="str">
        <f t="shared" si="19"/>
        <v>531-8201418</v>
      </c>
      <c r="M141" s="22" t="str">
        <f t="shared" si="20"/>
        <v>шт.</v>
      </c>
      <c r="N141" s="23">
        <f t="shared" si="21"/>
        <v>323.58999999999997</v>
      </c>
      <c r="O141" s="24"/>
      <c r="P141" s="22">
        <v>1</v>
      </c>
      <c r="Q141" s="10">
        <f t="shared" si="22"/>
        <v>0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x14ac:dyDescent="0.25">
      <c r="B142" s="16">
        <f t="shared" si="15"/>
        <v>134</v>
      </c>
      <c r="C142" s="26" t="s">
        <v>145</v>
      </c>
      <c r="D142" s="27" t="s">
        <v>532</v>
      </c>
      <c r="E142" s="19" t="s">
        <v>13</v>
      </c>
      <c r="F142" s="16">
        <v>238.34</v>
      </c>
      <c r="G142" s="30">
        <v>1</v>
      </c>
      <c r="H142" s="17">
        <f t="shared" si="16"/>
        <v>238.34</v>
      </c>
      <c r="I142" s="11"/>
      <c r="J142" s="25">
        <f t="shared" si="17"/>
        <v>134</v>
      </c>
      <c r="K142" s="20" t="str">
        <f t="shared" si="18"/>
        <v xml:space="preserve">Зеркало наружное </v>
      </c>
      <c r="L142" s="21" t="str">
        <f t="shared" si="19"/>
        <v>8201418-53</v>
      </c>
      <c r="M142" s="22" t="str">
        <f t="shared" si="20"/>
        <v>шт.</v>
      </c>
      <c r="N142" s="23">
        <f t="shared" si="21"/>
        <v>238.34</v>
      </c>
      <c r="O142" s="24"/>
      <c r="P142" s="22">
        <v>1</v>
      </c>
      <c r="Q142" s="10">
        <f t="shared" si="22"/>
        <v>0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x14ac:dyDescent="0.25">
      <c r="B143" s="16">
        <f t="shared" si="15"/>
        <v>135</v>
      </c>
      <c r="C143" s="26" t="s">
        <v>146</v>
      </c>
      <c r="D143" s="27" t="s">
        <v>533</v>
      </c>
      <c r="E143" s="19" t="s">
        <v>13</v>
      </c>
      <c r="F143" s="29">
        <v>11028.41</v>
      </c>
      <c r="G143" s="30">
        <v>1</v>
      </c>
      <c r="H143" s="17">
        <f t="shared" si="16"/>
        <v>11028.41</v>
      </c>
      <c r="I143" s="11"/>
      <c r="J143" s="25">
        <f t="shared" si="17"/>
        <v>135</v>
      </c>
      <c r="K143" s="20" t="str">
        <f t="shared" si="18"/>
        <v xml:space="preserve">Карбюратор </v>
      </c>
      <c r="L143" s="21" t="str">
        <f t="shared" si="19"/>
        <v>К-126БГ</v>
      </c>
      <c r="M143" s="22" t="str">
        <f t="shared" si="20"/>
        <v>шт.</v>
      </c>
      <c r="N143" s="23">
        <f t="shared" si="21"/>
        <v>11028.41</v>
      </c>
      <c r="O143" s="24"/>
      <c r="P143" s="22">
        <v>1</v>
      </c>
      <c r="Q143" s="10">
        <f t="shared" si="22"/>
        <v>0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x14ac:dyDescent="0.25">
      <c r="B144" s="16">
        <f t="shared" si="15"/>
        <v>136</v>
      </c>
      <c r="C144" s="26" t="s">
        <v>146</v>
      </c>
      <c r="D144" s="27" t="s">
        <v>534</v>
      </c>
      <c r="E144" s="19" t="s">
        <v>13</v>
      </c>
      <c r="F144" s="29">
        <v>12482.25</v>
      </c>
      <c r="G144" s="30">
        <v>1</v>
      </c>
      <c r="H144" s="17">
        <f t="shared" si="16"/>
        <v>12482.25</v>
      </c>
      <c r="I144" s="11"/>
      <c r="J144" s="25">
        <f t="shared" si="17"/>
        <v>136</v>
      </c>
      <c r="K144" s="20" t="str">
        <f t="shared" si="18"/>
        <v xml:space="preserve">Карбюратор </v>
      </c>
      <c r="L144" s="21" t="str">
        <f t="shared" si="19"/>
        <v>К-135</v>
      </c>
      <c r="M144" s="22" t="str">
        <f t="shared" si="20"/>
        <v>шт.</v>
      </c>
      <c r="N144" s="23">
        <f t="shared" si="21"/>
        <v>12482.25</v>
      </c>
      <c r="O144" s="24"/>
      <c r="P144" s="22">
        <v>1</v>
      </c>
      <c r="Q144" s="10">
        <f t="shared" si="22"/>
        <v>0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x14ac:dyDescent="0.25">
      <c r="B145" s="16">
        <f t="shared" si="15"/>
        <v>137</v>
      </c>
      <c r="C145" s="26" t="s">
        <v>147</v>
      </c>
      <c r="D145" s="27" t="s">
        <v>535</v>
      </c>
      <c r="E145" s="19" t="s">
        <v>13</v>
      </c>
      <c r="F145" s="16">
        <v>319</v>
      </c>
      <c r="G145" s="30">
        <v>1</v>
      </c>
      <c r="H145" s="17">
        <f t="shared" si="16"/>
        <v>319</v>
      </c>
      <c r="I145" s="11"/>
      <c r="J145" s="25">
        <f t="shared" si="17"/>
        <v>137</v>
      </c>
      <c r="K145" s="20" t="str">
        <f t="shared" si="18"/>
        <v xml:space="preserve">Катушка </v>
      </c>
      <c r="L145" s="21" t="str">
        <f t="shared" si="19"/>
        <v>Б-102</v>
      </c>
      <c r="M145" s="22" t="str">
        <f t="shared" si="20"/>
        <v>шт.</v>
      </c>
      <c r="N145" s="23">
        <f t="shared" si="21"/>
        <v>319</v>
      </c>
      <c r="O145" s="24"/>
      <c r="P145" s="22">
        <v>1</v>
      </c>
      <c r="Q145" s="10">
        <f t="shared" si="22"/>
        <v>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x14ac:dyDescent="0.25">
      <c r="B146" s="16">
        <f t="shared" si="15"/>
        <v>138</v>
      </c>
      <c r="C146" s="26" t="s">
        <v>148</v>
      </c>
      <c r="D146" s="27" t="s">
        <v>536</v>
      </c>
      <c r="E146" s="19" t="s">
        <v>13</v>
      </c>
      <c r="F146" s="29">
        <v>1012</v>
      </c>
      <c r="G146" s="30">
        <v>1</v>
      </c>
      <c r="H146" s="17">
        <f t="shared" si="16"/>
        <v>1012</v>
      </c>
      <c r="I146" s="11"/>
      <c r="J146" s="25">
        <f t="shared" si="17"/>
        <v>138</v>
      </c>
      <c r="K146" s="20" t="str">
        <f t="shared" si="18"/>
        <v xml:space="preserve">Катушка зажигания </v>
      </c>
      <c r="L146" s="21" t="str">
        <f t="shared" si="19"/>
        <v>Б114Б-3705000-01</v>
      </c>
      <c r="M146" s="22" t="str">
        <f t="shared" si="20"/>
        <v>шт.</v>
      </c>
      <c r="N146" s="23">
        <f t="shared" si="21"/>
        <v>1012</v>
      </c>
      <c r="O146" s="24"/>
      <c r="P146" s="22">
        <v>1</v>
      </c>
      <c r="Q146" s="10">
        <f t="shared" si="22"/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x14ac:dyDescent="0.25">
      <c r="B147" s="16">
        <f t="shared" si="15"/>
        <v>139</v>
      </c>
      <c r="C147" s="26" t="s">
        <v>149</v>
      </c>
      <c r="D147" s="27"/>
      <c r="E147" s="19" t="s">
        <v>13</v>
      </c>
      <c r="F147" s="16">
        <v>141.16</v>
      </c>
      <c r="G147" s="30">
        <v>1</v>
      </c>
      <c r="H147" s="17">
        <f t="shared" si="16"/>
        <v>141.16</v>
      </c>
      <c r="I147" s="11"/>
      <c r="J147" s="25">
        <f t="shared" si="17"/>
        <v>139</v>
      </c>
      <c r="K147" s="20" t="str">
        <f t="shared" si="18"/>
        <v xml:space="preserve">Клемма </v>
      </c>
      <c r="L147" s="21">
        <f t="shared" si="19"/>
        <v>0</v>
      </c>
      <c r="M147" s="22" t="str">
        <f t="shared" si="20"/>
        <v>шт.</v>
      </c>
      <c r="N147" s="23">
        <f t="shared" si="21"/>
        <v>141.16</v>
      </c>
      <c r="O147" s="24"/>
      <c r="P147" s="22">
        <v>1</v>
      </c>
      <c r="Q147" s="10">
        <f t="shared" si="22"/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ht="30" x14ac:dyDescent="0.25">
      <c r="B148" s="16">
        <f t="shared" si="15"/>
        <v>140</v>
      </c>
      <c r="C148" s="26" t="s">
        <v>150</v>
      </c>
      <c r="D148" s="27" t="s">
        <v>537</v>
      </c>
      <c r="E148" s="19" t="s">
        <v>13</v>
      </c>
      <c r="F148" s="16">
        <v>636.16</v>
      </c>
      <c r="G148" s="30">
        <v>1</v>
      </c>
      <c r="H148" s="17">
        <f t="shared" si="16"/>
        <v>636.16</v>
      </c>
      <c r="I148" s="11"/>
      <c r="J148" s="25">
        <f t="shared" si="17"/>
        <v>140</v>
      </c>
      <c r="K148" s="20" t="str">
        <f t="shared" si="18"/>
        <v xml:space="preserve">Коллектор выпускной левый </v>
      </c>
      <c r="L148" s="21" t="str">
        <f t="shared" si="19"/>
        <v>53-1008025</v>
      </c>
      <c r="M148" s="22" t="str">
        <f t="shared" si="20"/>
        <v>шт.</v>
      </c>
      <c r="N148" s="23">
        <f t="shared" si="21"/>
        <v>636.16</v>
      </c>
      <c r="O148" s="24"/>
      <c r="P148" s="22">
        <v>1</v>
      </c>
      <c r="Q148" s="10">
        <f t="shared" si="22"/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30" x14ac:dyDescent="0.25">
      <c r="B149" s="16">
        <f t="shared" si="15"/>
        <v>141</v>
      </c>
      <c r="C149" s="26" t="s">
        <v>151</v>
      </c>
      <c r="D149" s="27" t="s">
        <v>538</v>
      </c>
      <c r="E149" s="19" t="s">
        <v>13</v>
      </c>
      <c r="F149" s="16">
        <v>689.34</v>
      </c>
      <c r="G149" s="30">
        <v>1</v>
      </c>
      <c r="H149" s="17">
        <f t="shared" si="16"/>
        <v>689.34</v>
      </c>
      <c r="I149" s="11"/>
      <c r="J149" s="25">
        <f t="shared" si="17"/>
        <v>141</v>
      </c>
      <c r="K149" s="20" t="str">
        <f t="shared" si="18"/>
        <v xml:space="preserve">Коллектор выпускной правый </v>
      </c>
      <c r="L149" s="21" t="str">
        <f t="shared" si="19"/>
        <v>511-1008029</v>
      </c>
      <c r="M149" s="22" t="str">
        <f t="shared" si="20"/>
        <v>шт.</v>
      </c>
      <c r="N149" s="23">
        <f t="shared" si="21"/>
        <v>689.34</v>
      </c>
      <c r="O149" s="24"/>
      <c r="P149" s="22">
        <v>1</v>
      </c>
      <c r="Q149" s="10">
        <f t="shared" si="22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x14ac:dyDescent="0.25">
      <c r="B150" s="16">
        <f t="shared" si="15"/>
        <v>142</v>
      </c>
      <c r="C150" s="26" t="s">
        <v>152</v>
      </c>
      <c r="D150" s="27" t="s">
        <v>539</v>
      </c>
      <c r="E150" s="19" t="s">
        <v>13</v>
      </c>
      <c r="F150" s="29">
        <v>1089</v>
      </c>
      <c r="G150" s="30">
        <v>1</v>
      </c>
      <c r="H150" s="17">
        <f t="shared" si="16"/>
        <v>1089</v>
      </c>
      <c r="I150" s="11"/>
      <c r="J150" s="25">
        <f t="shared" si="17"/>
        <v>142</v>
      </c>
      <c r="K150" s="20" t="str">
        <f t="shared" si="18"/>
        <v xml:space="preserve">Колодка тормозная задняя </v>
      </c>
      <c r="L150" s="21" t="str">
        <f t="shared" si="19"/>
        <v>3307-3502090</v>
      </c>
      <c r="M150" s="22" t="str">
        <f t="shared" si="20"/>
        <v>шт.</v>
      </c>
      <c r="N150" s="23">
        <f t="shared" si="21"/>
        <v>1089</v>
      </c>
      <c r="O150" s="24"/>
      <c r="P150" s="22">
        <v>1</v>
      </c>
      <c r="Q150" s="10">
        <f t="shared" si="22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x14ac:dyDescent="0.25">
      <c r="B151" s="16">
        <f t="shared" si="15"/>
        <v>143</v>
      </c>
      <c r="C151" s="26" t="s">
        <v>153</v>
      </c>
      <c r="D151" s="27"/>
      <c r="E151" s="19" t="s">
        <v>13</v>
      </c>
      <c r="F151" s="16">
        <v>6.41</v>
      </c>
      <c r="G151" s="30">
        <v>1</v>
      </c>
      <c r="H151" s="17">
        <f t="shared" si="16"/>
        <v>6.41</v>
      </c>
      <c r="I151" s="11"/>
      <c r="J151" s="25">
        <f t="shared" si="17"/>
        <v>143</v>
      </c>
      <c r="K151" s="20" t="str">
        <f t="shared" si="18"/>
        <v>Колпачки маслосъемн.</v>
      </c>
      <c r="L151" s="21">
        <f t="shared" si="19"/>
        <v>0</v>
      </c>
      <c r="M151" s="22" t="str">
        <f t="shared" si="20"/>
        <v>шт.</v>
      </c>
      <c r="N151" s="23">
        <f t="shared" si="21"/>
        <v>6.41</v>
      </c>
      <c r="O151" s="24"/>
      <c r="P151" s="22">
        <v>1</v>
      </c>
      <c r="Q151" s="10">
        <f t="shared" si="22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x14ac:dyDescent="0.25">
      <c r="B152" s="16">
        <f t="shared" si="15"/>
        <v>144</v>
      </c>
      <c r="C152" s="26" t="s">
        <v>154</v>
      </c>
      <c r="D152" s="27" t="s">
        <v>540</v>
      </c>
      <c r="E152" s="19" t="s">
        <v>13</v>
      </c>
      <c r="F152" s="16">
        <v>47.66</v>
      </c>
      <c r="G152" s="30">
        <v>1</v>
      </c>
      <c r="H152" s="17">
        <f t="shared" si="16"/>
        <v>47.66</v>
      </c>
      <c r="I152" s="11"/>
      <c r="J152" s="25">
        <f t="shared" si="17"/>
        <v>144</v>
      </c>
      <c r="K152" s="20" t="str">
        <f t="shared" si="18"/>
        <v xml:space="preserve">Кольцо гильзы (медь) </v>
      </c>
      <c r="L152" s="21" t="str">
        <f t="shared" si="19"/>
        <v>53-1002024-66</v>
      </c>
      <c r="M152" s="22" t="str">
        <f t="shared" si="20"/>
        <v>шт.</v>
      </c>
      <c r="N152" s="23">
        <f t="shared" si="21"/>
        <v>47.66</v>
      </c>
      <c r="O152" s="24"/>
      <c r="P152" s="22">
        <v>1</v>
      </c>
      <c r="Q152" s="10">
        <f t="shared" si="22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x14ac:dyDescent="0.25">
      <c r="B153" s="16">
        <f t="shared" si="15"/>
        <v>145</v>
      </c>
      <c r="C153" s="26" t="s">
        <v>155</v>
      </c>
      <c r="D153" s="27" t="s">
        <v>541</v>
      </c>
      <c r="E153" s="19" t="s">
        <v>13</v>
      </c>
      <c r="F153" s="16">
        <v>10.09</v>
      </c>
      <c r="G153" s="30">
        <v>1</v>
      </c>
      <c r="H153" s="17">
        <f t="shared" si="16"/>
        <v>10.09</v>
      </c>
      <c r="I153" s="11"/>
      <c r="J153" s="25">
        <f t="shared" si="17"/>
        <v>145</v>
      </c>
      <c r="K153" s="20" t="str">
        <f t="shared" si="18"/>
        <v xml:space="preserve">Кольцо глушителя </v>
      </c>
      <c r="L153" s="21" t="str">
        <f t="shared" si="19"/>
        <v>531-1203360ВС</v>
      </c>
      <c r="M153" s="22" t="str">
        <f t="shared" si="20"/>
        <v>шт.</v>
      </c>
      <c r="N153" s="23">
        <f t="shared" si="21"/>
        <v>10.09</v>
      </c>
      <c r="O153" s="24"/>
      <c r="P153" s="22">
        <v>1</v>
      </c>
      <c r="Q153" s="10">
        <f t="shared" si="22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x14ac:dyDescent="0.25">
      <c r="B154" s="16">
        <f t="shared" si="15"/>
        <v>146</v>
      </c>
      <c r="C154" s="26" t="s">
        <v>156</v>
      </c>
      <c r="D154" s="27" t="s">
        <v>542</v>
      </c>
      <c r="E154" s="19" t="s">
        <v>13</v>
      </c>
      <c r="F154" s="16">
        <v>663.66</v>
      </c>
      <c r="G154" s="30">
        <v>1</v>
      </c>
      <c r="H154" s="17">
        <f t="shared" si="16"/>
        <v>663.66</v>
      </c>
      <c r="I154" s="11"/>
      <c r="J154" s="25">
        <f t="shared" si="17"/>
        <v>146</v>
      </c>
      <c r="K154" s="20" t="str">
        <f t="shared" si="18"/>
        <v xml:space="preserve">Коммутатор </v>
      </c>
      <c r="L154" s="21" t="str">
        <f t="shared" si="19"/>
        <v>131-373400</v>
      </c>
      <c r="M154" s="22" t="str">
        <f t="shared" si="20"/>
        <v>шт.</v>
      </c>
      <c r="N154" s="23">
        <f t="shared" si="21"/>
        <v>663.66</v>
      </c>
      <c r="O154" s="24"/>
      <c r="P154" s="22">
        <v>1</v>
      </c>
      <c r="Q154" s="10">
        <f t="shared" si="22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x14ac:dyDescent="0.25">
      <c r="B155" s="16">
        <f t="shared" si="15"/>
        <v>147</v>
      </c>
      <c r="C155" s="26" t="s">
        <v>156</v>
      </c>
      <c r="D155" s="27" t="s">
        <v>543</v>
      </c>
      <c r="E155" s="19" t="s">
        <v>13</v>
      </c>
      <c r="F155" s="29">
        <v>1037.6600000000001</v>
      </c>
      <c r="G155" s="30">
        <v>1</v>
      </c>
      <c r="H155" s="17">
        <f t="shared" si="16"/>
        <v>1037.6600000000001</v>
      </c>
      <c r="I155" s="11"/>
      <c r="J155" s="25">
        <f t="shared" si="17"/>
        <v>147</v>
      </c>
      <c r="K155" s="20" t="str">
        <f t="shared" si="18"/>
        <v xml:space="preserve">Коммутатор </v>
      </c>
      <c r="L155" s="21" t="str">
        <f t="shared" si="19"/>
        <v>131-3734</v>
      </c>
      <c r="M155" s="22" t="str">
        <f t="shared" si="20"/>
        <v>шт.</v>
      </c>
      <c r="N155" s="23">
        <f t="shared" si="21"/>
        <v>1037.6600000000001</v>
      </c>
      <c r="O155" s="24"/>
      <c r="P155" s="22">
        <v>1</v>
      </c>
      <c r="Q155" s="10">
        <f t="shared" si="22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x14ac:dyDescent="0.25">
      <c r="B156" s="16">
        <f t="shared" si="15"/>
        <v>148</v>
      </c>
      <c r="C156" s="28" t="s">
        <v>157</v>
      </c>
      <c r="D156" s="27"/>
      <c r="E156" s="19" t="s">
        <v>13</v>
      </c>
      <c r="F156" s="16">
        <v>94.41</v>
      </c>
      <c r="G156" s="30">
        <v>1</v>
      </c>
      <c r="H156" s="17">
        <f t="shared" si="16"/>
        <v>94.41</v>
      </c>
      <c r="I156" s="11"/>
      <c r="J156" s="25">
        <f t="shared" si="17"/>
        <v>148</v>
      </c>
      <c r="K156" s="20" t="str">
        <f t="shared" si="18"/>
        <v xml:space="preserve">Комплект прокладок </v>
      </c>
      <c r="L156" s="21">
        <f t="shared" si="19"/>
        <v>0</v>
      </c>
      <c r="M156" s="22" t="str">
        <f t="shared" si="20"/>
        <v>шт.</v>
      </c>
      <c r="N156" s="23">
        <f t="shared" si="21"/>
        <v>94.41</v>
      </c>
      <c r="O156" s="24"/>
      <c r="P156" s="22">
        <v>1</v>
      </c>
      <c r="Q156" s="10">
        <f t="shared" si="22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ht="30" x14ac:dyDescent="0.25">
      <c r="B157" s="16">
        <f t="shared" si="15"/>
        <v>149</v>
      </c>
      <c r="C157" s="26" t="s">
        <v>158</v>
      </c>
      <c r="D157" s="27" t="s">
        <v>544</v>
      </c>
      <c r="E157" s="19" t="s">
        <v>13</v>
      </c>
      <c r="F157" s="16">
        <v>88</v>
      </c>
      <c r="G157" s="30">
        <v>1</v>
      </c>
      <c r="H157" s="17">
        <f t="shared" si="16"/>
        <v>88</v>
      </c>
      <c r="I157" s="11"/>
      <c r="J157" s="25">
        <f t="shared" si="17"/>
        <v>149</v>
      </c>
      <c r="K157" s="20" t="str">
        <f t="shared" si="18"/>
        <v xml:space="preserve">Конденсатор распределителя зажиг. </v>
      </c>
      <c r="L157" s="21" t="str">
        <f t="shared" si="19"/>
        <v>К42-18-2</v>
      </c>
      <c r="M157" s="22" t="str">
        <f t="shared" si="20"/>
        <v>шт.</v>
      </c>
      <c r="N157" s="23">
        <f t="shared" si="21"/>
        <v>88</v>
      </c>
      <c r="O157" s="24"/>
      <c r="P157" s="22">
        <v>1</v>
      </c>
      <c r="Q157" s="10">
        <f t="shared" si="22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x14ac:dyDescent="0.25">
      <c r="B158" s="16">
        <f t="shared" si="15"/>
        <v>150</v>
      </c>
      <c r="C158" s="26" t="s">
        <v>159</v>
      </c>
      <c r="D158" s="27" t="s">
        <v>545</v>
      </c>
      <c r="E158" s="19" t="s">
        <v>13</v>
      </c>
      <c r="F158" s="16">
        <v>54.09</v>
      </c>
      <c r="G158" s="30">
        <v>1</v>
      </c>
      <c r="H158" s="17">
        <f t="shared" si="16"/>
        <v>54.09</v>
      </c>
      <c r="I158" s="11"/>
      <c r="J158" s="25">
        <f t="shared" si="17"/>
        <v>150</v>
      </c>
      <c r="K158" s="20" t="str">
        <f t="shared" si="18"/>
        <v xml:space="preserve">Контактная пара к-т </v>
      </c>
      <c r="L158" s="21" t="str">
        <f t="shared" si="19"/>
        <v>Р4-080-3706310-53</v>
      </c>
      <c r="M158" s="22" t="str">
        <f t="shared" si="20"/>
        <v>шт.</v>
      </c>
      <c r="N158" s="23">
        <f t="shared" si="21"/>
        <v>54.09</v>
      </c>
      <c r="O158" s="24"/>
      <c r="P158" s="22">
        <v>1</v>
      </c>
      <c r="Q158" s="10">
        <f t="shared" si="22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x14ac:dyDescent="0.25">
      <c r="B159" s="16">
        <f t="shared" si="15"/>
        <v>151</v>
      </c>
      <c r="C159" s="26" t="s">
        <v>160</v>
      </c>
      <c r="D159" s="27">
        <v>8120020</v>
      </c>
      <c r="E159" s="19" t="s">
        <v>13</v>
      </c>
      <c r="F159" s="16">
        <v>236.5</v>
      </c>
      <c r="G159" s="30">
        <v>1</v>
      </c>
      <c r="H159" s="17">
        <f t="shared" si="16"/>
        <v>236.5</v>
      </c>
      <c r="I159" s="11"/>
      <c r="J159" s="25">
        <f t="shared" si="17"/>
        <v>151</v>
      </c>
      <c r="K159" s="20" t="str">
        <f t="shared" si="18"/>
        <v xml:space="preserve">Кран отопителя </v>
      </c>
      <c r="L159" s="21">
        <f t="shared" si="19"/>
        <v>8120020</v>
      </c>
      <c r="M159" s="22" t="str">
        <f t="shared" si="20"/>
        <v>шт.</v>
      </c>
      <c r="N159" s="23">
        <f t="shared" si="21"/>
        <v>236.5</v>
      </c>
      <c r="O159" s="24"/>
      <c r="P159" s="22">
        <v>1</v>
      </c>
      <c r="Q159" s="10">
        <f t="shared" si="22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30" x14ac:dyDescent="0.25">
      <c r="B160" s="16">
        <f t="shared" si="15"/>
        <v>152</v>
      </c>
      <c r="C160" s="26" t="s">
        <v>161</v>
      </c>
      <c r="D160" s="27" t="s">
        <v>546</v>
      </c>
      <c r="E160" s="19" t="s">
        <v>13</v>
      </c>
      <c r="F160" s="16">
        <v>165.91</v>
      </c>
      <c r="G160" s="30">
        <v>1</v>
      </c>
      <c r="H160" s="17">
        <f t="shared" si="16"/>
        <v>165.91</v>
      </c>
      <c r="I160" s="11"/>
      <c r="J160" s="25">
        <f t="shared" si="17"/>
        <v>152</v>
      </c>
      <c r="K160" s="20" t="str">
        <f t="shared" si="18"/>
        <v xml:space="preserve">Кран сливной блока цилиндров </v>
      </c>
      <c r="L160" s="21" t="str">
        <f t="shared" si="19"/>
        <v>53 ПС-7-1-1305040-51</v>
      </c>
      <c r="M160" s="22" t="str">
        <f t="shared" si="20"/>
        <v>шт.</v>
      </c>
      <c r="N160" s="23">
        <f t="shared" si="21"/>
        <v>165.91</v>
      </c>
      <c r="O160" s="24"/>
      <c r="P160" s="22">
        <v>1</v>
      </c>
      <c r="Q160" s="10">
        <f t="shared" si="22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x14ac:dyDescent="0.25">
      <c r="B161" s="16">
        <f t="shared" si="15"/>
        <v>153</v>
      </c>
      <c r="C161" s="26" t="s">
        <v>162</v>
      </c>
      <c r="D161" s="27" t="s">
        <v>547</v>
      </c>
      <c r="E161" s="19" t="s">
        <v>13</v>
      </c>
      <c r="F161" s="16">
        <v>501.41</v>
      </c>
      <c r="G161" s="30">
        <v>1</v>
      </c>
      <c r="H161" s="17">
        <f t="shared" si="16"/>
        <v>501.41</v>
      </c>
      <c r="I161" s="11"/>
      <c r="J161" s="25">
        <f t="shared" si="17"/>
        <v>153</v>
      </c>
      <c r="K161" s="20" t="str">
        <f t="shared" si="18"/>
        <v xml:space="preserve">Крестовина </v>
      </c>
      <c r="L161" s="21" t="str">
        <f t="shared" si="19"/>
        <v>53А-2201026</v>
      </c>
      <c r="M161" s="22" t="str">
        <f t="shared" si="20"/>
        <v>шт.</v>
      </c>
      <c r="N161" s="23">
        <f t="shared" si="21"/>
        <v>501.41</v>
      </c>
      <c r="O161" s="24"/>
      <c r="P161" s="22">
        <v>1</v>
      </c>
      <c r="Q161" s="10">
        <f t="shared" si="22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x14ac:dyDescent="0.25">
      <c r="B162" s="16">
        <f t="shared" si="15"/>
        <v>154</v>
      </c>
      <c r="C162" s="26" t="s">
        <v>163</v>
      </c>
      <c r="D162" s="27" t="s">
        <v>548</v>
      </c>
      <c r="E162" s="19" t="s">
        <v>13</v>
      </c>
      <c r="F162" s="16">
        <v>88</v>
      </c>
      <c r="G162" s="30">
        <v>1</v>
      </c>
      <c r="H162" s="17">
        <f t="shared" si="16"/>
        <v>88</v>
      </c>
      <c r="I162" s="11"/>
      <c r="J162" s="25">
        <f t="shared" si="17"/>
        <v>154</v>
      </c>
      <c r="K162" s="20" t="str">
        <f t="shared" si="18"/>
        <v xml:space="preserve">Кронштейн генератора </v>
      </c>
      <c r="L162" s="21" t="str">
        <f t="shared" si="19"/>
        <v>53-3701030Б</v>
      </c>
      <c r="M162" s="22" t="str">
        <f t="shared" si="20"/>
        <v>шт.</v>
      </c>
      <c r="N162" s="23">
        <f t="shared" si="21"/>
        <v>88</v>
      </c>
      <c r="O162" s="24"/>
      <c r="P162" s="22">
        <v>1</v>
      </c>
      <c r="Q162" s="10">
        <f t="shared" si="22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30" x14ac:dyDescent="0.25">
      <c r="B163" s="16">
        <f t="shared" si="15"/>
        <v>155</v>
      </c>
      <c r="C163" s="26" t="s">
        <v>164</v>
      </c>
      <c r="D163" s="27" t="s">
        <v>549</v>
      </c>
      <c r="E163" s="19" t="s">
        <v>13</v>
      </c>
      <c r="F163" s="16">
        <v>396</v>
      </c>
      <c r="G163" s="30">
        <v>1</v>
      </c>
      <c r="H163" s="17">
        <f t="shared" si="16"/>
        <v>396</v>
      </c>
      <c r="I163" s="11"/>
      <c r="J163" s="25">
        <f t="shared" si="17"/>
        <v>155</v>
      </c>
      <c r="K163" s="20" t="str">
        <f t="shared" si="18"/>
        <v xml:space="preserve">Кронштейн опоры промежуточного вала </v>
      </c>
      <c r="L163" s="21" t="str">
        <f t="shared" si="19"/>
        <v>53-2202082-01</v>
      </c>
      <c r="M163" s="22" t="str">
        <f t="shared" si="20"/>
        <v>шт.</v>
      </c>
      <c r="N163" s="23">
        <f t="shared" si="21"/>
        <v>396</v>
      </c>
      <c r="O163" s="24"/>
      <c r="P163" s="22">
        <v>1</v>
      </c>
      <c r="Q163" s="10">
        <f t="shared" si="22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x14ac:dyDescent="0.25">
      <c r="B164" s="16">
        <f t="shared" si="15"/>
        <v>156</v>
      </c>
      <c r="C164" s="26" t="s">
        <v>165</v>
      </c>
      <c r="D164" s="27" t="s">
        <v>550</v>
      </c>
      <c r="E164" s="19" t="s">
        <v>13</v>
      </c>
      <c r="F164" s="29">
        <v>5897.84</v>
      </c>
      <c r="G164" s="30">
        <v>1</v>
      </c>
      <c r="H164" s="17">
        <f t="shared" si="16"/>
        <v>5897.84</v>
      </c>
      <c r="I164" s="11"/>
      <c r="J164" s="25">
        <f t="shared" si="17"/>
        <v>156</v>
      </c>
      <c r="K164" s="20" t="str">
        <f t="shared" si="18"/>
        <v xml:space="preserve">Крыло левое </v>
      </c>
      <c r="L164" s="21" t="str">
        <f t="shared" si="19"/>
        <v>52-8403013-10</v>
      </c>
      <c r="M164" s="22" t="str">
        <f t="shared" si="20"/>
        <v>шт.</v>
      </c>
      <c r="N164" s="23">
        <f t="shared" si="21"/>
        <v>5897.84</v>
      </c>
      <c r="O164" s="24"/>
      <c r="P164" s="22">
        <v>1</v>
      </c>
      <c r="Q164" s="10">
        <f t="shared" si="22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x14ac:dyDescent="0.25">
      <c r="B165" s="16">
        <f t="shared" si="15"/>
        <v>157</v>
      </c>
      <c r="C165" s="26" t="s">
        <v>166</v>
      </c>
      <c r="D165" s="27" t="s">
        <v>551</v>
      </c>
      <c r="E165" s="19" t="s">
        <v>13</v>
      </c>
      <c r="F165" s="29">
        <v>5897.84</v>
      </c>
      <c r="G165" s="30">
        <v>1</v>
      </c>
      <c r="H165" s="17">
        <f t="shared" si="16"/>
        <v>5897.84</v>
      </c>
      <c r="I165" s="11"/>
      <c r="J165" s="25">
        <f t="shared" si="17"/>
        <v>157</v>
      </c>
      <c r="K165" s="20" t="str">
        <f t="shared" si="18"/>
        <v xml:space="preserve">Крыло правое </v>
      </c>
      <c r="L165" s="21" t="str">
        <f t="shared" si="19"/>
        <v>52-8403012-10</v>
      </c>
      <c r="M165" s="22" t="str">
        <f t="shared" si="20"/>
        <v>шт.</v>
      </c>
      <c r="N165" s="23">
        <f t="shared" si="21"/>
        <v>5897.84</v>
      </c>
      <c r="O165" s="24"/>
      <c r="P165" s="22">
        <v>1</v>
      </c>
      <c r="Q165" s="10">
        <f t="shared" si="22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x14ac:dyDescent="0.25">
      <c r="B166" s="16">
        <f t="shared" si="15"/>
        <v>158</v>
      </c>
      <c r="C166" s="26" t="s">
        <v>167</v>
      </c>
      <c r="D166" s="27" t="s">
        <v>552</v>
      </c>
      <c r="E166" s="19" t="s">
        <v>13</v>
      </c>
      <c r="F166" s="29">
        <v>5098.5</v>
      </c>
      <c r="G166" s="30">
        <v>1</v>
      </c>
      <c r="H166" s="17">
        <f t="shared" si="16"/>
        <v>5098.5</v>
      </c>
      <c r="I166" s="11"/>
      <c r="J166" s="25">
        <f t="shared" si="17"/>
        <v>158</v>
      </c>
      <c r="K166" s="20" t="str">
        <f t="shared" si="18"/>
        <v xml:space="preserve">Крыло </v>
      </c>
      <c r="L166" s="21" t="str">
        <f t="shared" si="19"/>
        <v>4301-8403013-10</v>
      </c>
      <c r="M166" s="22" t="str">
        <f t="shared" si="20"/>
        <v>шт.</v>
      </c>
      <c r="N166" s="23">
        <f t="shared" si="21"/>
        <v>5098.5</v>
      </c>
      <c r="O166" s="24"/>
      <c r="P166" s="22">
        <v>1</v>
      </c>
      <c r="Q166" s="10">
        <f t="shared" si="22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x14ac:dyDescent="0.25">
      <c r="B167" s="16">
        <f t="shared" ref="B167:B230" si="23">B166+1</f>
        <v>159</v>
      </c>
      <c r="C167" s="26" t="s">
        <v>167</v>
      </c>
      <c r="D167" s="27" t="s">
        <v>553</v>
      </c>
      <c r="E167" s="19" t="s">
        <v>13</v>
      </c>
      <c r="F167" s="29">
        <v>5098.5</v>
      </c>
      <c r="G167" s="30">
        <v>1</v>
      </c>
      <c r="H167" s="17">
        <f t="shared" si="16"/>
        <v>5098.5</v>
      </c>
      <c r="I167" s="11"/>
      <c r="J167" s="25">
        <f t="shared" si="17"/>
        <v>159</v>
      </c>
      <c r="K167" s="20" t="str">
        <f t="shared" si="18"/>
        <v xml:space="preserve">Крыло </v>
      </c>
      <c r="L167" s="21" t="str">
        <f t="shared" si="19"/>
        <v>4301-8403012-10</v>
      </c>
      <c r="M167" s="22" t="str">
        <f t="shared" si="20"/>
        <v>шт.</v>
      </c>
      <c r="N167" s="23">
        <f t="shared" si="21"/>
        <v>5098.5</v>
      </c>
      <c r="O167" s="24"/>
      <c r="P167" s="22">
        <v>1</v>
      </c>
      <c r="Q167" s="10">
        <f t="shared" si="22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ht="30" x14ac:dyDescent="0.25">
      <c r="B168" s="16">
        <f t="shared" si="23"/>
        <v>160</v>
      </c>
      <c r="C168" s="26" t="s">
        <v>168</v>
      </c>
      <c r="D168" s="27" t="s">
        <v>554</v>
      </c>
      <c r="E168" s="19" t="s">
        <v>13</v>
      </c>
      <c r="F168" s="29">
        <v>1012</v>
      </c>
      <c r="G168" s="30">
        <v>1</v>
      </c>
      <c r="H168" s="17">
        <f t="shared" si="16"/>
        <v>1012</v>
      </c>
      <c r="I168" s="11"/>
      <c r="J168" s="25">
        <f t="shared" si="17"/>
        <v>160</v>
      </c>
      <c r="K168" s="20" t="str">
        <f t="shared" si="18"/>
        <v xml:space="preserve">Крышка заднего подшипника </v>
      </c>
      <c r="L168" s="21" t="str">
        <f t="shared" si="19"/>
        <v>52-1701205</v>
      </c>
      <c r="M168" s="22" t="str">
        <f t="shared" si="20"/>
        <v>шт.</v>
      </c>
      <c r="N168" s="23">
        <f t="shared" si="21"/>
        <v>1012</v>
      </c>
      <c r="O168" s="24"/>
      <c r="P168" s="22">
        <v>1</v>
      </c>
      <c r="Q168" s="10">
        <f t="shared" si="22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x14ac:dyDescent="0.25">
      <c r="B169" s="16">
        <f t="shared" si="23"/>
        <v>161</v>
      </c>
      <c r="C169" s="26" t="s">
        <v>169</v>
      </c>
      <c r="D169" s="27" t="s">
        <v>555</v>
      </c>
      <c r="E169" s="19" t="s">
        <v>13</v>
      </c>
      <c r="F169" s="16">
        <v>902</v>
      </c>
      <c r="G169" s="30">
        <v>1</v>
      </c>
      <c r="H169" s="17">
        <f t="shared" si="16"/>
        <v>902</v>
      </c>
      <c r="I169" s="11"/>
      <c r="J169" s="25">
        <f t="shared" si="17"/>
        <v>161</v>
      </c>
      <c r="K169" s="20" t="str">
        <f t="shared" si="18"/>
        <v xml:space="preserve">Крышка клапанов </v>
      </c>
      <c r="L169" s="21" t="str">
        <f t="shared" si="19"/>
        <v>66-06-1007231</v>
      </c>
      <c r="M169" s="22" t="str">
        <f t="shared" si="20"/>
        <v>шт.</v>
      </c>
      <c r="N169" s="23">
        <f t="shared" si="21"/>
        <v>902</v>
      </c>
      <c r="O169" s="24"/>
      <c r="P169" s="22">
        <v>1</v>
      </c>
      <c r="Q169" s="10">
        <f t="shared" si="22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x14ac:dyDescent="0.25">
      <c r="B170" s="16">
        <f t="shared" si="23"/>
        <v>162</v>
      </c>
      <c r="C170" s="26" t="s">
        <v>169</v>
      </c>
      <c r="D170" s="27" t="s">
        <v>556</v>
      </c>
      <c r="E170" s="19" t="s">
        <v>13</v>
      </c>
      <c r="F170" s="16">
        <v>902</v>
      </c>
      <c r="G170" s="30">
        <v>1</v>
      </c>
      <c r="H170" s="17">
        <f t="shared" si="16"/>
        <v>902</v>
      </c>
      <c r="I170" s="11"/>
      <c r="J170" s="25">
        <f t="shared" si="17"/>
        <v>162</v>
      </c>
      <c r="K170" s="20" t="str">
        <f t="shared" si="18"/>
        <v xml:space="preserve">Крышка клапанов </v>
      </c>
      <c r="L170" s="21" t="str">
        <f t="shared" si="19"/>
        <v>66-1007230-10</v>
      </c>
      <c r="M170" s="22" t="str">
        <f t="shared" si="20"/>
        <v>шт.</v>
      </c>
      <c r="N170" s="23">
        <f t="shared" si="21"/>
        <v>902</v>
      </c>
      <c r="O170" s="24"/>
      <c r="P170" s="22">
        <v>1</v>
      </c>
      <c r="Q170" s="10">
        <f t="shared" si="22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x14ac:dyDescent="0.25">
      <c r="B171" s="16">
        <f t="shared" si="23"/>
        <v>163</v>
      </c>
      <c r="C171" s="26" t="s">
        <v>170</v>
      </c>
      <c r="D171" s="27" t="s">
        <v>557</v>
      </c>
      <c r="E171" s="19" t="s">
        <v>13</v>
      </c>
      <c r="F171" s="29">
        <v>5082.91</v>
      </c>
      <c r="G171" s="30">
        <v>1</v>
      </c>
      <c r="H171" s="17">
        <f t="shared" si="16"/>
        <v>5082.91</v>
      </c>
      <c r="I171" s="11"/>
      <c r="J171" s="25">
        <f t="shared" si="17"/>
        <v>163</v>
      </c>
      <c r="K171" s="20" t="str">
        <f t="shared" si="18"/>
        <v xml:space="preserve">Крышка </v>
      </c>
      <c r="L171" s="21" t="str">
        <f t="shared" si="19"/>
        <v>3307-1702010</v>
      </c>
      <c r="M171" s="22" t="str">
        <f t="shared" si="20"/>
        <v>шт.</v>
      </c>
      <c r="N171" s="23">
        <f t="shared" si="21"/>
        <v>5082.91</v>
      </c>
      <c r="O171" s="24"/>
      <c r="P171" s="22">
        <v>1</v>
      </c>
      <c r="Q171" s="10">
        <f t="shared" si="22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ht="30" x14ac:dyDescent="0.25">
      <c r="B172" s="16">
        <f t="shared" si="23"/>
        <v>164</v>
      </c>
      <c r="C172" s="26" t="s">
        <v>171</v>
      </c>
      <c r="D172" s="27" t="s">
        <v>558</v>
      </c>
      <c r="E172" s="19" t="s">
        <v>13</v>
      </c>
      <c r="F172" s="16">
        <v>748.91</v>
      </c>
      <c r="G172" s="30">
        <v>1</v>
      </c>
      <c r="H172" s="17">
        <f t="shared" si="16"/>
        <v>748.91</v>
      </c>
      <c r="I172" s="11"/>
      <c r="J172" s="25">
        <f t="shared" si="17"/>
        <v>164</v>
      </c>
      <c r="K172" s="20" t="str">
        <f t="shared" si="18"/>
        <v>Крышка  подшипника первич. вала</v>
      </c>
      <c r="L172" s="21" t="str">
        <f t="shared" si="19"/>
        <v>52-1701040</v>
      </c>
      <c r="M172" s="22" t="str">
        <f t="shared" si="20"/>
        <v>шт.</v>
      </c>
      <c r="N172" s="23">
        <f t="shared" si="21"/>
        <v>748.91</v>
      </c>
      <c r="O172" s="24"/>
      <c r="P172" s="22">
        <v>1</v>
      </c>
      <c r="Q172" s="10">
        <f t="shared" si="22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x14ac:dyDescent="0.25">
      <c r="B173" s="16">
        <f t="shared" si="23"/>
        <v>165</v>
      </c>
      <c r="C173" s="26" t="s">
        <v>172</v>
      </c>
      <c r="D173" s="27" t="s">
        <v>559</v>
      </c>
      <c r="E173" s="19" t="s">
        <v>13</v>
      </c>
      <c r="F173" s="16">
        <v>247.5</v>
      </c>
      <c r="G173" s="30">
        <v>1</v>
      </c>
      <c r="H173" s="17">
        <f t="shared" si="16"/>
        <v>247.5</v>
      </c>
      <c r="I173" s="11"/>
      <c r="J173" s="25">
        <f t="shared" si="17"/>
        <v>165</v>
      </c>
      <c r="K173" s="20" t="str">
        <f t="shared" si="18"/>
        <v>Крышка радиатора</v>
      </c>
      <c r="L173" s="21" t="str">
        <f t="shared" si="19"/>
        <v>52-1304010</v>
      </c>
      <c r="M173" s="22" t="str">
        <f t="shared" si="20"/>
        <v>шт.</v>
      </c>
      <c r="N173" s="23">
        <f t="shared" si="21"/>
        <v>247.5</v>
      </c>
      <c r="O173" s="24"/>
      <c r="P173" s="22">
        <v>1</v>
      </c>
      <c r="Q173" s="10">
        <f t="shared" si="22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45" x14ac:dyDescent="0.25">
      <c r="B174" s="16">
        <f t="shared" si="23"/>
        <v>166</v>
      </c>
      <c r="C174" s="26" t="s">
        <v>173</v>
      </c>
      <c r="D174" s="27" t="s">
        <v>560</v>
      </c>
      <c r="E174" s="19" t="s">
        <v>13</v>
      </c>
      <c r="F174" s="29">
        <v>5032.5</v>
      </c>
      <c r="G174" s="30">
        <v>1</v>
      </c>
      <c r="H174" s="17">
        <f t="shared" si="16"/>
        <v>5032.5</v>
      </c>
      <c r="I174" s="11"/>
      <c r="J174" s="25">
        <f t="shared" si="17"/>
        <v>166</v>
      </c>
      <c r="K174" s="20" t="str">
        <f t="shared" si="18"/>
        <v>Крышка  распределительных шестерен</v>
      </c>
      <c r="L174" s="21" t="str">
        <f t="shared" si="19"/>
        <v>513-1002058-10</v>
      </c>
      <c r="M174" s="22" t="str">
        <f t="shared" si="20"/>
        <v>шт.</v>
      </c>
      <c r="N174" s="23">
        <f t="shared" si="21"/>
        <v>5032.5</v>
      </c>
      <c r="O174" s="24"/>
      <c r="P174" s="22">
        <v>1</v>
      </c>
      <c r="Q174" s="10">
        <f t="shared" si="22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x14ac:dyDescent="0.25">
      <c r="B175" s="16">
        <f t="shared" si="23"/>
        <v>167</v>
      </c>
      <c r="C175" s="26" t="s">
        <v>174</v>
      </c>
      <c r="D175" s="27" t="s">
        <v>561</v>
      </c>
      <c r="E175" s="19" t="s">
        <v>13</v>
      </c>
      <c r="F175" s="16">
        <v>190.66</v>
      </c>
      <c r="G175" s="30">
        <v>1</v>
      </c>
      <c r="H175" s="17">
        <f t="shared" si="16"/>
        <v>190.66</v>
      </c>
      <c r="I175" s="11"/>
      <c r="J175" s="25">
        <f t="shared" si="17"/>
        <v>167</v>
      </c>
      <c r="K175" s="20" t="str">
        <f t="shared" si="18"/>
        <v>Крышка распр.заж.</v>
      </c>
      <c r="L175" s="21" t="str">
        <f t="shared" si="19"/>
        <v>53-3307</v>
      </c>
      <c r="M175" s="22" t="str">
        <f t="shared" si="20"/>
        <v>шт.</v>
      </c>
      <c r="N175" s="23">
        <f t="shared" si="21"/>
        <v>190.66</v>
      </c>
      <c r="O175" s="24"/>
      <c r="P175" s="22">
        <v>1</v>
      </c>
      <c r="Q175" s="10">
        <f t="shared" si="22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x14ac:dyDescent="0.25">
      <c r="B176" s="16">
        <f t="shared" si="23"/>
        <v>168</v>
      </c>
      <c r="C176" s="26" t="s">
        <v>175</v>
      </c>
      <c r="D176" s="27" t="s">
        <v>562</v>
      </c>
      <c r="E176" s="19" t="s">
        <v>13</v>
      </c>
      <c r="F176" s="16">
        <v>406.09</v>
      </c>
      <c r="G176" s="30">
        <v>1</v>
      </c>
      <c r="H176" s="17">
        <f t="shared" si="16"/>
        <v>406.09</v>
      </c>
      <c r="I176" s="11"/>
      <c r="J176" s="25">
        <f t="shared" si="17"/>
        <v>168</v>
      </c>
      <c r="K176" s="20" t="str">
        <f t="shared" si="18"/>
        <v xml:space="preserve">Крышка стартера передн. </v>
      </c>
      <c r="L176" s="21" t="str">
        <f t="shared" si="19"/>
        <v>СТ-230A-400</v>
      </c>
      <c r="M176" s="22" t="str">
        <f t="shared" si="20"/>
        <v>шт.</v>
      </c>
      <c r="N176" s="23">
        <f t="shared" si="21"/>
        <v>406.09</v>
      </c>
      <c r="O176" s="24"/>
      <c r="P176" s="22">
        <v>1</v>
      </c>
      <c r="Q176" s="10">
        <f t="shared" si="22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x14ac:dyDescent="0.25">
      <c r="B177" s="16">
        <f t="shared" si="23"/>
        <v>169</v>
      </c>
      <c r="C177" s="26" t="s">
        <v>176</v>
      </c>
      <c r="D177" s="27" t="s">
        <v>563</v>
      </c>
      <c r="E177" s="19" t="s">
        <v>13</v>
      </c>
      <c r="F177" s="29">
        <v>5015.09</v>
      </c>
      <c r="G177" s="30">
        <v>1</v>
      </c>
      <c r="H177" s="17">
        <f t="shared" si="16"/>
        <v>5015.09</v>
      </c>
      <c r="I177" s="11"/>
      <c r="J177" s="25">
        <f t="shared" si="17"/>
        <v>169</v>
      </c>
      <c r="K177" s="20" t="str">
        <f t="shared" si="18"/>
        <v xml:space="preserve">Кулак поворотный </v>
      </c>
      <c r="L177" s="21" t="str">
        <f t="shared" si="19"/>
        <v>53A-3001012</v>
      </c>
      <c r="M177" s="22" t="str">
        <f t="shared" si="20"/>
        <v>шт.</v>
      </c>
      <c r="N177" s="23">
        <f t="shared" si="21"/>
        <v>5015.09</v>
      </c>
      <c r="O177" s="24"/>
      <c r="P177" s="22">
        <v>1</v>
      </c>
      <c r="Q177" s="10">
        <f t="shared" si="22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x14ac:dyDescent="0.25">
      <c r="B178" s="16">
        <f t="shared" si="23"/>
        <v>170</v>
      </c>
      <c r="C178" s="26" t="s">
        <v>176</v>
      </c>
      <c r="D178" s="27" t="s">
        <v>564</v>
      </c>
      <c r="E178" s="19" t="s">
        <v>13</v>
      </c>
      <c r="F178" s="29">
        <v>4929.84</v>
      </c>
      <c r="G178" s="30">
        <v>1</v>
      </c>
      <c r="H178" s="17">
        <f t="shared" si="16"/>
        <v>4929.84</v>
      </c>
      <c r="I178" s="11"/>
      <c r="J178" s="25">
        <f t="shared" si="17"/>
        <v>170</v>
      </c>
      <c r="K178" s="20" t="str">
        <f t="shared" si="18"/>
        <v xml:space="preserve">Кулак поворотный </v>
      </c>
      <c r="L178" s="21" t="str">
        <f t="shared" si="19"/>
        <v>53А-3001013</v>
      </c>
      <c r="M178" s="22" t="str">
        <f t="shared" si="20"/>
        <v>шт.</v>
      </c>
      <c r="N178" s="23">
        <f t="shared" si="21"/>
        <v>4929.84</v>
      </c>
      <c r="O178" s="24"/>
      <c r="P178" s="22">
        <v>1</v>
      </c>
      <c r="Q178" s="10">
        <f t="shared" si="22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x14ac:dyDescent="0.25">
      <c r="B179" s="16">
        <f t="shared" si="23"/>
        <v>171</v>
      </c>
      <c r="C179" s="26" t="s">
        <v>177</v>
      </c>
      <c r="D179" s="27">
        <v>3501050</v>
      </c>
      <c r="E179" s="19" t="s">
        <v>13</v>
      </c>
      <c r="F179" s="16">
        <v>9.16</v>
      </c>
      <c r="G179" s="30">
        <v>1</v>
      </c>
      <c r="H179" s="17">
        <f t="shared" si="16"/>
        <v>9.16</v>
      </c>
      <c r="I179" s="11"/>
      <c r="J179" s="25">
        <f t="shared" si="17"/>
        <v>171</v>
      </c>
      <c r="K179" s="20" t="str">
        <f t="shared" si="18"/>
        <v xml:space="preserve">Манжета 35 переднего </v>
      </c>
      <c r="L179" s="21">
        <f t="shared" si="19"/>
        <v>3501050</v>
      </c>
      <c r="M179" s="22" t="str">
        <f t="shared" si="20"/>
        <v>шт.</v>
      </c>
      <c r="N179" s="23">
        <f t="shared" si="21"/>
        <v>9.16</v>
      </c>
      <c r="O179" s="24"/>
      <c r="P179" s="22">
        <v>1</v>
      </c>
      <c r="Q179" s="10">
        <f t="shared" si="22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x14ac:dyDescent="0.25">
      <c r="B180" s="16">
        <f t="shared" si="23"/>
        <v>172</v>
      </c>
      <c r="C180" s="26" t="s">
        <v>178</v>
      </c>
      <c r="D180" s="27">
        <v>3502051</v>
      </c>
      <c r="E180" s="19" t="s">
        <v>13</v>
      </c>
      <c r="F180" s="16">
        <v>9.16</v>
      </c>
      <c r="G180" s="30">
        <v>1</v>
      </c>
      <c r="H180" s="17">
        <f t="shared" si="16"/>
        <v>9.16</v>
      </c>
      <c r="I180" s="11"/>
      <c r="J180" s="25">
        <f t="shared" si="17"/>
        <v>172</v>
      </c>
      <c r="K180" s="20" t="str">
        <f t="shared" si="18"/>
        <v xml:space="preserve">Манжета 38 заднего </v>
      </c>
      <c r="L180" s="21">
        <f t="shared" si="19"/>
        <v>3502051</v>
      </c>
      <c r="M180" s="22" t="str">
        <f t="shared" si="20"/>
        <v>шт.</v>
      </c>
      <c r="N180" s="23">
        <f t="shared" si="21"/>
        <v>9.16</v>
      </c>
      <c r="O180" s="24"/>
      <c r="P180" s="22">
        <v>1</v>
      </c>
      <c r="Q180" s="10">
        <f t="shared" si="22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x14ac:dyDescent="0.25">
      <c r="B181" s="16">
        <f t="shared" si="23"/>
        <v>173</v>
      </c>
      <c r="C181" s="26" t="s">
        <v>179</v>
      </c>
      <c r="D181" s="27" t="s">
        <v>565</v>
      </c>
      <c r="E181" s="19" t="s">
        <v>13</v>
      </c>
      <c r="F181" s="29">
        <v>11559.16</v>
      </c>
      <c r="G181" s="30">
        <v>1</v>
      </c>
      <c r="H181" s="17">
        <f t="shared" si="16"/>
        <v>11559.16</v>
      </c>
      <c r="I181" s="11"/>
      <c r="J181" s="25">
        <f t="shared" si="17"/>
        <v>173</v>
      </c>
      <c r="K181" s="20" t="str">
        <f t="shared" si="18"/>
        <v>Механизм рул.упр-я</v>
      </c>
      <c r="L181" s="21" t="str">
        <f t="shared" si="19"/>
        <v>3307-3400014-10</v>
      </c>
      <c r="M181" s="22" t="str">
        <f t="shared" si="20"/>
        <v>шт.</v>
      </c>
      <c r="N181" s="23">
        <f t="shared" si="21"/>
        <v>11559.16</v>
      </c>
      <c r="O181" s="24"/>
      <c r="P181" s="22">
        <v>1</v>
      </c>
      <c r="Q181" s="10">
        <f t="shared" si="22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x14ac:dyDescent="0.25">
      <c r="B182" s="16">
        <f t="shared" si="23"/>
        <v>174</v>
      </c>
      <c r="C182" s="26" t="s">
        <v>180</v>
      </c>
      <c r="D182" s="27" t="s">
        <v>566</v>
      </c>
      <c r="E182" s="19" t="s">
        <v>13</v>
      </c>
      <c r="F182" s="29">
        <v>10182.34</v>
      </c>
      <c r="G182" s="30">
        <v>1</v>
      </c>
      <c r="H182" s="17">
        <f t="shared" si="16"/>
        <v>10182.34</v>
      </c>
      <c r="I182" s="11"/>
      <c r="J182" s="25">
        <f t="shared" si="17"/>
        <v>174</v>
      </c>
      <c r="K182" s="20" t="str">
        <f t="shared" si="18"/>
        <v xml:space="preserve">Механизм рул.упр-я </v>
      </c>
      <c r="L182" s="21" t="str">
        <f t="shared" si="19"/>
        <v>53-3400013-01</v>
      </c>
      <c r="M182" s="22" t="str">
        <f t="shared" si="20"/>
        <v>шт.</v>
      </c>
      <c r="N182" s="23">
        <f t="shared" si="21"/>
        <v>10182.34</v>
      </c>
      <c r="O182" s="24"/>
      <c r="P182" s="22">
        <v>1</v>
      </c>
      <c r="Q182" s="10">
        <f t="shared" si="22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ht="30" x14ac:dyDescent="0.25">
      <c r="B183" s="16">
        <f t="shared" si="23"/>
        <v>175</v>
      </c>
      <c r="C183" s="26" t="s">
        <v>181</v>
      </c>
      <c r="D183" s="27" t="s">
        <v>567</v>
      </c>
      <c r="E183" s="19" t="s">
        <v>13</v>
      </c>
      <c r="F183" s="16">
        <v>815.84</v>
      </c>
      <c r="G183" s="30">
        <v>1</v>
      </c>
      <c r="H183" s="17">
        <f t="shared" si="16"/>
        <v>815.84</v>
      </c>
      <c r="I183" s="11"/>
      <c r="J183" s="25">
        <f t="shared" si="17"/>
        <v>175</v>
      </c>
      <c r="K183" s="20" t="str">
        <f t="shared" si="18"/>
        <v xml:space="preserve">Муфта скользящ. перекл. 3-4 пер. </v>
      </c>
      <c r="L183" s="21" t="str">
        <f t="shared" si="19"/>
        <v>53-1701118-40</v>
      </c>
      <c r="M183" s="22" t="str">
        <f t="shared" si="20"/>
        <v>шт.</v>
      </c>
      <c r="N183" s="23">
        <f t="shared" si="21"/>
        <v>815.84</v>
      </c>
      <c r="O183" s="24"/>
      <c r="P183" s="22">
        <v>1</v>
      </c>
      <c r="Q183" s="10">
        <f t="shared" si="22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ht="30" x14ac:dyDescent="0.25">
      <c r="B184" s="16">
        <f t="shared" si="23"/>
        <v>176</v>
      </c>
      <c r="C184" s="26" t="s">
        <v>182</v>
      </c>
      <c r="D184" s="27" t="s">
        <v>568</v>
      </c>
      <c r="E184" s="19" t="s">
        <v>13</v>
      </c>
      <c r="F184" s="29">
        <v>1352.09</v>
      </c>
      <c r="G184" s="30">
        <v>1</v>
      </c>
      <c r="H184" s="17">
        <f t="shared" si="16"/>
        <v>1352.09</v>
      </c>
      <c r="I184" s="11"/>
      <c r="J184" s="25">
        <f t="shared" si="17"/>
        <v>176</v>
      </c>
      <c r="K184" s="20" t="str">
        <f t="shared" si="18"/>
        <v xml:space="preserve">Муфта скользящ. перекл. 3-4 пер. со ступицей </v>
      </c>
      <c r="L184" s="21" t="str">
        <f t="shared" si="19"/>
        <v>52-1701116</v>
      </c>
      <c r="M184" s="22" t="str">
        <f t="shared" si="20"/>
        <v>шт.</v>
      </c>
      <c r="N184" s="23">
        <f t="shared" si="21"/>
        <v>1352.09</v>
      </c>
      <c r="O184" s="24"/>
      <c r="P184" s="22">
        <v>1</v>
      </c>
      <c r="Q184" s="10">
        <f t="shared" si="22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ht="30" x14ac:dyDescent="0.25">
      <c r="B185" s="16">
        <f t="shared" si="23"/>
        <v>177</v>
      </c>
      <c r="C185" s="26" t="s">
        <v>183</v>
      </c>
      <c r="D185" s="27" t="s">
        <v>569</v>
      </c>
      <c r="E185" s="19" t="s">
        <v>13</v>
      </c>
      <c r="F185" s="16">
        <v>663.66</v>
      </c>
      <c r="G185" s="30">
        <v>1</v>
      </c>
      <c r="H185" s="17">
        <f t="shared" si="16"/>
        <v>663.66</v>
      </c>
      <c r="I185" s="11"/>
      <c r="J185" s="25">
        <f t="shared" si="17"/>
        <v>177</v>
      </c>
      <c r="K185" s="20" t="str">
        <f t="shared" si="18"/>
        <v xml:space="preserve">Муфта сцепления с выж.подш. в сб. </v>
      </c>
      <c r="L185" s="21" t="str">
        <f t="shared" si="19"/>
        <v>11-1601180</v>
      </c>
      <c r="M185" s="22" t="str">
        <f t="shared" si="20"/>
        <v>шт.</v>
      </c>
      <c r="N185" s="23">
        <f t="shared" si="21"/>
        <v>663.66</v>
      </c>
      <c r="O185" s="24"/>
      <c r="P185" s="22">
        <v>1</v>
      </c>
      <c r="Q185" s="10">
        <f t="shared" si="22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x14ac:dyDescent="0.25">
      <c r="B186" s="16">
        <f t="shared" si="23"/>
        <v>178</v>
      </c>
      <c r="C186" s="26" t="s">
        <v>23</v>
      </c>
      <c r="D186" s="27" t="s">
        <v>570</v>
      </c>
      <c r="E186" s="19" t="s">
        <v>13</v>
      </c>
      <c r="F186" s="16">
        <v>58.66</v>
      </c>
      <c r="G186" s="30">
        <v>1</v>
      </c>
      <c r="H186" s="17">
        <f t="shared" si="16"/>
        <v>58.66</v>
      </c>
      <c r="I186" s="11"/>
      <c r="J186" s="25">
        <f t="shared" si="17"/>
        <v>178</v>
      </c>
      <c r="K186" s="20" t="str">
        <f t="shared" si="18"/>
        <v xml:space="preserve">Накладка тормозная </v>
      </c>
      <c r="L186" s="21" t="str">
        <f t="shared" si="19"/>
        <v>53-35021-06</v>
      </c>
      <c r="M186" s="22" t="str">
        <f t="shared" si="20"/>
        <v>шт.</v>
      </c>
      <c r="N186" s="23">
        <f t="shared" si="21"/>
        <v>58.66</v>
      </c>
      <c r="O186" s="24"/>
      <c r="P186" s="22">
        <v>1</v>
      </c>
      <c r="Q186" s="10">
        <f t="shared" si="22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x14ac:dyDescent="0.25">
      <c r="B187" s="16">
        <f t="shared" si="23"/>
        <v>179</v>
      </c>
      <c r="C187" s="26" t="s">
        <v>23</v>
      </c>
      <c r="D187" s="27" t="s">
        <v>423</v>
      </c>
      <c r="E187" s="19" t="s">
        <v>13</v>
      </c>
      <c r="F187" s="16">
        <v>102.66</v>
      </c>
      <c r="G187" s="30">
        <v>1</v>
      </c>
      <c r="H187" s="17">
        <f t="shared" si="16"/>
        <v>102.66</v>
      </c>
      <c r="I187" s="11"/>
      <c r="J187" s="25">
        <f t="shared" si="17"/>
        <v>179</v>
      </c>
      <c r="K187" s="20" t="str">
        <f t="shared" si="18"/>
        <v xml:space="preserve">Накладка тормозная </v>
      </c>
      <c r="L187" s="21" t="str">
        <f t="shared" si="19"/>
        <v>53-3502105</v>
      </c>
      <c r="M187" s="22" t="str">
        <f t="shared" si="20"/>
        <v>шт.</v>
      </c>
      <c r="N187" s="23">
        <f t="shared" si="21"/>
        <v>102.66</v>
      </c>
      <c r="O187" s="24"/>
      <c r="P187" s="22">
        <v>1</v>
      </c>
      <c r="Q187" s="10">
        <f t="shared" si="22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x14ac:dyDescent="0.25">
      <c r="B188" s="16">
        <f t="shared" si="23"/>
        <v>180</v>
      </c>
      <c r="C188" s="26" t="s">
        <v>23</v>
      </c>
      <c r="D188" s="27" t="s">
        <v>571</v>
      </c>
      <c r="E188" s="19" t="s">
        <v>13</v>
      </c>
      <c r="F188" s="16">
        <v>50.41</v>
      </c>
      <c r="G188" s="30">
        <v>1</v>
      </c>
      <c r="H188" s="17">
        <f t="shared" si="16"/>
        <v>50.41</v>
      </c>
      <c r="I188" s="11"/>
      <c r="J188" s="25">
        <f t="shared" si="17"/>
        <v>180</v>
      </c>
      <c r="K188" s="20" t="str">
        <f t="shared" si="18"/>
        <v xml:space="preserve">Накладка тормозная </v>
      </c>
      <c r="L188" s="21" t="str">
        <f t="shared" si="19"/>
        <v>51-3501106</v>
      </c>
      <c r="M188" s="22" t="str">
        <f t="shared" si="20"/>
        <v>шт.</v>
      </c>
      <c r="N188" s="23">
        <f t="shared" si="21"/>
        <v>50.41</v>
      </c>
      <c r="O188" s="24"/>
      <c r="P188" s="22">
        <v>1</v>
      </c>
      <c r="Q188" s="10">
        <f t="shared" si="22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x14ac:dyDescent="0.25">
      <c r="B189" s="16">
        <f t="shared" si="23"/>
        <v>181</v>
      </c>
      <c r="C189" s="26" t="s">
        <v>184</v>
      </c>
      <c r="D189" s="27" t="s">
        <v>572</v>
      </c>
      <c r="E189" s="19" t="s">
        <v>13</v>
      </c>
      <c r="F189" s="16">
        <v>647.16</v>
      </c>
      <c r="G189" s="30">
        <v>1</v>
      </c>
      <c r="H189" s="17">
        <f t="shared" si="16"/>
        <v>647.16</v>
      </c>
      <c r="I189" s="11"/>
      <c r="J189" s="25">
        <f t="shared" si="17"/>
        <v>181</v>
      </c>
      <c r="K189" s="20" t="str">
        <f t="shared" si="18"/>
        <v>Наконечник рул.тяги лев.</v>
      </c>
      <c r="L189" s="21" t="str">
        <f t="shared" si="19"/>
        <v>3307-3003057</v>
      </c>
      <c r="M189" s="22" t="str">
        <f t="shared" si="20"/>
        <v>шт.</v>
      </c>
      <c r="N189" s="23">
        <f t="shared" si="21"/>
        <v>647.16</v>
      </c>
      <c r="O189" s="24"/>
      <c r="P189" s="22">
        <v>1</v>
      </c>
      <c r="Q189" s="10">
        <f t="shared" si="22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x14ac:dyDescent="0.25">
      <c r="B190" s="16">
        <f t="shared" si="23"/>
        <v>182</v>
      </c>
      <c r="C190" s="26" t="s">
        <v>185</v>
      </c>
      <c r="D190" s="27" t="s">
        <v>573</v>
      </c>
      <c r="E190" s="19" t="s">
        <v>13</v>
      </c>
      <c r="F190" s="16">
        <v>54.09</v>
      </c>
      <c r="G190" s="30">
        <v>1</v>
      </c>
      <c r="H190" s="17">
        <f t="shared" si="16"/>
        <v>54.09</v>
      </c>
      <c r="I190" s="11"/>
      <c r="J190" s="25">
        <f t="shared" si="17"/>
        <v>182</v>
      </c>
      <c r="K190" s="20" t="str">
        <f t="shared" si="18"/>
        <v xml:space="preserve">Наконечник свечной </v>
      </c>
      <c r="L190" s="21" t="str">
        <f t="shared" si="19"/>
        <v>11002-СЭ</v>
      </c>
      <c r="M190" s="22" t="str">
        <f t="shared" si="20"/>
        <v>шт.</v>
      </c>
      <c r="N190" s="23">
        <f t="shared" si="21"/>
        <v>54.09</v>
      </c>
      <c r="O190" s="24"/>
      <c r="P190" s="22">
        <v>1</v>
      </c>
      <c r="Q190" s="10">
        <f t="shared" si="22"/>
        <v>0</v>
      </c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x14ac:dyDescent="0.25">
      <c r="B191" s="16">
        <f t="shared" si="23"/>
        <v>183</v>
      </c>
      <c r="C191" s="26" t="s">
        <v>27</v>
      </c>
      <c r="D191" s="27" t="s">
        <v>574</v>
      </c>
      <c r="E191" s="19" t="s">
        <v>13</v>
      </c>
      <c r="F191" s="29">
        <v>2796.75</v>
      </c>
      <c r="G191" s="30">
        <v>1</v>
      </c>
      <c r="H191" s="17">
        <f t="shared" si="16"/>
        <v>2796.75</v>
      </c>
      <c r="I191" s="11"/>
      <c r="J191" s="25">
        <f t="shared" si="17"/>
        <v>183</v>
      </c>
      <c r="K191" s="20" t="str">
        <f t="shared" si="18"/>
        <v>Насос водяной</v>
      </c>
      <c r="L191" s="21" t="str">
        <f t="shared" si="19"/>
        <v>1307004-511</v>
      </c>
      <c r="M191" s="22" t="str">
        <f t="shared" si="20"/>
        <v>шт.</v>
      </c>
      <c r="N191" s="23">
        <f t="shared" si="21"/>
        <v>2796.75</v>
      </c>
      <c r="O191" s="24"/>
      <c r="P191" s="22">
        <v>1</v>
      </c>
      <c r="Q191" s="10">
        <f t="shared" si="22"/>
        <v>0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x14ac:dyDescent="0.25">
      <c r="B192" s="16">
        <f t="shared" si="23"/>
        <v>184</v>
      </c>
      <c r="C192" s="26" t="s">
        <v>186</v>
      </c>
      <c r="D192" s="27" t="s">
        <v>575</v>
      </c>
      <c r="E192" s="19" t="s">
        <v>13</v>
      </c>
      <c r="F192" s="29">
        <v>2456.66</v>
      </c>
      <c r="G192" s="30">
        <v>1</v>
      </c>
      <c r="H192" s="17">
        <f t="shared" si="16"/>
        <v>2456.66</v>
      </c>
      <c r="I192" s="11"/>
      <c r="J192" s="25">
        <f t="shared" si="17"/>
        <v>184</v>
      </c>
      <c r="K192" s="20" t="str">
        <f t="shared" si="18"/>
        <v xml:space="preserve">Насос масляный </v>
      </c>
      <c r="L192" s="21" t="str">
        <f t="shared" si="19"/>
        <v>53-11-1011010-02</v>
      </c>
      <c r="M192" s="22" t="str">
        <f t="shared" si="20"/>
        <v>шт.</v>
      </c>
      <c r="N192" s="23">
        <f t="shared" si="21"/>
        <v>2456.66</v>
      </c>
      <c r="O192" s="24"/>
      <c r="P192" s="22">
        <v>1</v>
      </c>
      <c r="Q192" s="10">
        <f t="shared" si="22"/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x14ac:dyDescent="0.25">
      <c r="B193" s="16">
        <f t="shared" si="23"/>
        <v>185</v>
      </c>
      <c r="C193" s="26" t="s">
        <v>186</v>
      </c>
      <c r="D193" s="27" t="s">
        <v>576</v>
      </c>
      <c r="E193" s="19" t="s">
        <v>13</v>
      </c>
      <c r="F193" s="29">
        <v>2294.41</v>
      </c>
      <c r="G193" s="30">
        <v>1</v>
      </c>
      <c r="H193" s="17">
        <f t="shared" si="16"/>
        <v>2294.41</v>
      </c>
      <c r="I193" s="11"/>
      <c r="J193" s="25">
        <f t="shared" si="17"/>
        <v>185</v>
      </c>
      <c r="K193" s="20" t="str">
        <f t="shared" si="18"/>
        <v xml:space="preserve">Насос масляный </v>
      </c>
      <c r="L193" s="21" t="str">
        <f t="shared" si="19"/>
        <v>511-10110103</v>
      </c>
      <c r="M193" s="22" t="str">
        <f t="shared" si="20"/>
        <v>шт.</v>
      </c>
      <c r="N193" s="23">
        <f t="shared" si="21"/>
        <v>2294.41</v>
      </c>
      <c r="O193" s="24"/>
      <c r="P193" s="22">
        <v>1</v>
      </c>
      <c r="Q193" s="10">
        <f t="shared" si="22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ht="30" x14ac:dyDescent="0.25">
      <c r="B194" s="16">
        <f t="shared" si="23"/>
        <v>186</v>
      </c>
      <c r="C194" s="26" t="s">
        <v>187</v>
      </c>
      <c r="D194" s="27" t="s">
        <v>577</v>
      </c>
      <c r="E194" s="19" t="s">
        <v>13</v>
      </c>
      <c r="F194" s="16">
        <v>506</v>
      </c>
      <c r="G194" s="30">
        <v>1</v>
      </c>
      <c r="H194" s="17">
        <f t="shared" si="16"/>
        <v>506</v>
      </c>
      <c r="I194" s="11"/>
      <c r="J194" s="25">
        <f t="shared" si="17"/>
        <v>186</v>
      </c>
      <c r="K194" s="20" t="str">
        <f t="shared" si="18"/>
        <v xml:space="preserve">Опора промежуточного вала в сб. </v>
      </c>
      <c r="L194" s="21" t="str">
        <f t="shared" si="19"/>
        <v>53А-2202081</v>
      </c>
      <c r="M194" s="22" t="str">
        <f t="shared" si="20"/>
        <v>шт.</v>
      </c>
      <c r="N194" s="23">
        <f t="shared" si="21"/>
        <v>506</v>
      </c>
      <c r="O194" s="24"/>
      <c r="P194" s="22">
        <v>1</v>
      </c>
      <c r="Q194" s="10">
        <f t="shared" si="22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x14ac:dyDescent="0.25">
      <c r="B195" s="16">
        <f t="shared" si="23"/>
        <v>187</v>
      </c>
      <c r="C195" s="26" t="s">
        <v>188</v>
      </c>
      <c r="D195" s="27" t="s">
        <v>578</v>
      </c>
      <c r="E195" s="19" t="s">
        <v>13</v>
      </c>
      <c r="F195" s="16">
        <v>273.16000000000003</v>
      </c>
      <c r="G195" s="30">
        <v>1</v>
      </c>
      <c r="H195" s="17">
        <f t="shared" si="16"/>
        <v>273.16000000000003</v>
      </c>
      <c r="I195" s="11"/>
      <c r="J195" s="25">
        <f t="shared" si="17"/>
        <v>187</v>
      </c>
      <c r="K195" s="20" t="str">
        <f t="shared" si="18"/>
        <v xml:space="preserve">Оптический элемент </v>
      </c>
      <c r="L195" s="21" t="str">
        <f t="shared" si="19"/>
        <v>62-3711200-09</v>
      </c>
      <c r="M195" s="22" t="str">
        <f t="shared" si="20"/>
        <v>шт.</v>
      </c>
      <c r="N195" s="23">
        <f t="shared" si="21"/>
        <v>273.16000000000003</v>
      </c>
      <c r="O195" s="24"/>
      <c r="P195" s="22">
        <v>1</v>
      </c>
      <c r="Q195" s="10">
        <f t="shared" si="22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ht="30" x14ac:dyDescent="0.25">
      <c r="B196" s="16">
        <f t="shared" si="23"/>
        <v>188</v>
      </c>
      <c r="C196" s="26" t="s">
        <v>189</v>
      </c>
      <c r="D196" s="27" t="s">
        <v>579</v>
      </c>
      <c r="E196" s="19" t="s">
        <v>13</v>
      </c>
      <c r="F196" s="16">
        <v>336.41</v>
      </c>
      <c r="G196" s="30">
        <v>1</v>
      </c>
      <c r="H196" s="17">
        <f t="shared" si="16"/>
        <v>336.41</v>
      </c>
      <c r="I196" s="11"/>
      <c r="J196" s="25">
        <f t="shared" si="17"/>
        <v>188</v>
      </c>
      <c r="K196" s="20" t="str">
        <f t="shared" si="18"/>
        <v xml:space="preserve">Ось блока шестерен з/хода </v>
      </c>
      <c r="L196" s="21" t="str">
        <f t="shared" si="19"/>
        <v>53-1701090-52</v>
      </c>
      <c r="M196" s="22" t="str">
        <f t="shared" si="20"/>
        <v>шт.</v>
      </c>
      <c r="N196" s="23">
        <f t="shared" si="21"/>
        <v>336.41</v>
      </c>
      <c r="O196" s="24"/>
      <c r="P196" s="22">
        <v>1</v>
      </c>
      <c r="Q196" s="10">
        <f t="shared" si="22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30" x14ac:dyDescent="0.25">
      <c r="B197" s="16">
        <f t="shared" si="23"/>
        <v>189</v>
      </c>
      <c r="C197" s="26" t="s">
        <v>190</v>
      </c>
      <c r="D197" s="27" t="s">
        <v>580</v>
      </c>
      <c r="E197" s="19" t="s">
        <v>13</v>
      </c>
      <c r="F197" s="29">
        <v>4078.25</v>
      </c>
      <c r="G197" s="30">
        <v>1</v>
      </c>
      <c r="H197" s="17">
        <f t="shared" si="16"/>
        <v>4078.25</v>
      </c>
      <c r="I197" s="11"/>
      <c r="J197" s="25">
        <f t="shared" si="17"/>
        <v>189</v>
      </c>
      <c r="K197" s="20" t="str">
        <f t="shared" si="18"/>
        <v>Ось с коромыслами и стойками</v>
      </c>
      <c r="L197" s="21" t="str">
        <f t="shared" si="19"/>
        <v>13-1007098-21</v>
      </c>
      <c r="M197" s="22" t="str">
        <f t="shared" si="20"/>
        <v>шт.</v>
      </c>
      <c r="N197" s="23">
        <f t="shared" si="21"/>
        <v>4078.25</v>
      </c>
      <c r="O197" s="24"/>
      <c r="P197" s="22">
        <v>1</v>
      </c>
      <c r="Q197" s="10">
        <f t="shared" si="22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x14ac:dyDescent="0.25">
      <c r="B198" s="16">
        <f t="shared" si="23"/>
        <v>190</v>
      </c>
      <c r="C198" s="26" t="s">
        <v>47</v>
      </c>
      <c r="D198" s="27" t="s">
        <v>581</v>
      </c>
      <c r="E198" s="19" t="s">
        <v>13</v>
      </c>
      <c r="F198" s="16">
        <v>416.16</v>
      </c>
      <c r="G198" s="30">
        <v>1</v>
      </c>
      <c r="H198" s="17">
        <f t="shared" si="16"/>
        <v>416.16</v>
      </c>
      <c r="I198" s="11"/>
      <c r="J198" s="25">
        <f t="shared" si="17"/>
        <v>190</v>
      </c>
      <c r="K198" s="20" t="str">
        <f t="shared" si="18"/>
        <v xml:space="preserve">Патрубки радиатора </v>
      </c>
      <c r="L198" s="21" t="str">
        <f t="shared" si="19"/>
        <v>3307-1303010/25</v>
      </c>
      <c r="M198" s="22" t="str">
        <f t="shared" si="20"/>
        <v>шт.</v>
      </c>
      <c r="N198" s="23">
        <f t="shared" si="21"/>
        <v>416.16</v>
      </c>
      <c r="O198" s="24"/>
      <c r="P198" s="22">
        <v>1</v>
      </c>
      <c r="Q198" s="10">
        <f t="shared" si="22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x14ac:dyDescent="0.25">
      <c r="B199" s="16">
        <f t="shared" si="23"/>
        <v>191</v>
      </c>
      <c r="C199" s="26" t="s">
        <v>191</v>
      </c>
      <c r="D199" s="27" t="s">
        <v>582</v>
      </c>
      <c r="E199" s="19" t="s">
        <v>13</v>
      </c>
      <c r="F199" s="29">
        <v>1054.1600000000001</v>
      </c>
      <c r="G199" s="30">
        <v>1</v>
      </c>
      <c r="H199" s="17">
        <f t="shared" si="16"/>
        <v>1054.1600000000001</v>
      </c>
      <c r="I199" s="11"/>
      <c r="J199" s="25">
        <f t="shared" si="17"/>
        <v>191</v>
      </c>
      <c r="K199" s="20" t="str">
        <f t="shared" si="18"/>
        <v xml:space="preserve">Переключатель поворотов </v>
      </c>
      <c r="L199" s="21" t="str">
        <f t="shared" si="19"/>
        <v>1102-3769</v>
      </c>
      <c r="M199" s="22" t="str">
        <f t="shared" si="20"/>
        <v>шт.</v>
      </c>
      <c r="N199" s="23">
        <f t="shared" si="21"/>
        <v>1054.1600000000001</v>
      </c>
      <c r="O199" s="24"/>
      <c r="P199" s="22">
        <v>1</v>
      </c>
      <c r="Q199" s="10">
        <f t="shared" si="22"/>
        <v>0</v>
      </c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30" x14ac:dyDescent="0.25">
      <c r="B200" s="16">
        <f t="shared" si="23"/>
        <v>192</v>
      </c>
      <c r="C200" s="26" t="s">
        <v>192</v>
      </c>
      <c r="D200" s="27" t="s">
        <v>583</v>
      </c>
      <c r="E200" s="19" t="s">
        <v>13</v>
      </c>
      <c r="F200" s="16">
        <v>247.5</v>
      </c>
      <c r="G200" s="30">
        <v>1</v>
      </c>
      <c r="H200" s="17">
        <f t="shared" si="16"/>
        <v>247.5</v>
      </c>
      <c r="I200" s="11"/>
      <c r="J200" s="25">
        <f t="shared" si="17"/>
        <v>192</v>
      </c>
      <c r="K200" s="20" t="str">
        <f t="shared" si="18"/>
        <v xml:space="preserve">Переключатель света ножной </v>
      </c>
      <c r="L200" s="21" t="str">
        <f t="shared" si="19"/>
        <v>П39-3710000</v>
      </c>
      <c r="M200" s="22" t="str">
        <f t="shared" si="20"/>
        <v>шт.</v>
      </c>
      <c r="N200" s="23">
        <f t="shared" si="21"/>
        <v>247.5</v>
      </c>
      <c r="O200" s="24"/>
      <c r="P200" s="22">
        <v>1</v>
      </c>
      <c r="Q200" s="10">
        <f t="shared" si="22"/>
        <v>0</v>
      </c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ht="30" x14ac:dyDescent="0.25">
      <c r="B201" s="16">
        <f t="shared" si="23"/>
        <v>193</v>
      </c>
      <c r="C201" s="26" t="s">
        <v>193</v>
      </c>
      <c r="D201" s="27" t="s">
        <v>584</v>
      </c>
      <c r="E201" s="19" t="s">
        <v>13</v>
      </c>
      <c r="F201" s="16">
        <v>748.91</v>
      </c>
      <c r="G201" s="30">
        <v>1</v>
      </c>
      <c r="H201" s="17">
        <f t="shared" si="16"/>
        <v>748.91</v>
      </c>
      <c r="I201" s="11"/>
      <c r="J201" s="25">
        <f t="shared" si="17"/>
        <v>193</v>
      </c>
      <c r="K201" s="20" t="str">
        <f t="shared" si="18"/>
        <v xml:space="preserve">Подрулевой переключатель поворотов </v>
      </c>
      <c r="L201" s="21" t="str">
        <f t="shared" si="19"/>
        <v>П-110А</v>
      </c>
      <c r="M201" s="22" t="str">
        <f t="shared" si="20"/>
        <v>шт.</v>
      </c>
      <c r="N201" s="23">
        <f t="shared" si="21"/>
        <v>748.91</v>
      </c>
      <c r="O201" s="24"/>
      <c r="P201" s="22">
        <v>1</v>
      </c>
      <c r="Q201" s="10">
        <f t="shared" si="22"/>
        <v>0</v>
      </c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x14ac:dyDescent="0.25">
      <c r="B202" s="16">
        <f t="shared" si="23"/>
        <v>194</v>
      </c>
      <c r="C202" s="26" t="s">
        <v>194</v>
      </c>
      <c r="D202" s="27" t="s">
        <v>585</v>
      </c>
      <c r="E202" s="19" t="s">
        <v>13</v>
      </c>
      <c r="F202" s="16">
        <v>97.16</v>
      </c>
      <c r="G202" s="30">
        <v>1</v>
      </c>
      <c r="H202" s="17">
        <f t="shared" ref="H202:H265" si="24">F202*G202</f>
        <v>97.16</v>
      </c>
      <c r="I202" s="11"/>
      <c r="J202" s="25">
        <f t="shared" ref="J202:J265" si="25">B202</f>
        <v>194</v>
      </c>
      <c r="K202" s="20" t="str">
        <f t="shared" ref="K202:K265" si="26">C202</f>
        <v xml:space="preserve">Подушка доп. рессоры </v>
      </c>
      <c r="L202" s="21" t="str">
        <f t="shared" ref="L202:L265" si="27">D202</f>
        <v>52-2913428</v>
      </c>
      <c r="M202" s="22" t="str">
        <f t="shared" ref="M202:M265" si="28">E202</f>
        <v>шт.</v>
      </c>
      <c r="N202" s="23">
        <f t="shared" ref="N202:N265" si="29">F202</f>
        <v>97.16</v>
      </c>
      <c r="O202" s="24"/>
      <c r="P202" s="22">
        <v>1</v>
      </c>
      <c r="Q202" s="10">
        <f t="shared" ref="Q202:Q265" si="30">O202*P202</f>
        <v>0</v>
      </c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ht="30" x14ac:dyDescent="0.25">
      <c r="B203" s="16">
        <f t="shared" si="23"/>
        <v>195</v>
      </c>
      <c r="C203" s="26" t="s">
        <v>195</v>
      </c>
      <c r="D203" s="27" t="s">
        <v>586</v>
      </c>
      <c r="E203" s="19" t="s">
        <v>13</v>
      </c>
      <c r="F203" s="16">
        <v>77</v>
      </c>
      <c r="G203" s="30">
        <v>1</v>
      </c>
      <c r="H203" s="17">
        <f t="shared" si="24"/>
        <v>77</v>
      </c>
      <c r="I203" s="11"/>
      <c r="J203" s="25">
        <f t="shared" si="25"/>
        <v>195</v>
      </c>
      <c r="K203" s="20" t="str">
        <f t="shared" si="26"/>
        <v xml:space="preserve">Подушка задней рессоры-верхняя </v>
      </c>
      <c r="L203" s="21" t="str">
        <f t="shared" si="27"/>
        <v>53-2912431</v>
      </c>
      <c r="M203" s="22" t="str">
        <f t="shared" si="28"/>
        <v>шт.</v>
      </c>
      <c r="N203" s="23">
        <f t="shared" si="29"/>
        <v>77</v>
      </c>
      <c r="O203" s="24"/>
      <c r="P203" s="22">
        <v>1</v>
      </c>
      <c r="Q203" s="10">
        <f t="shared" si="30"/>
        <v>0</v>
      </c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x14ac:dyDescent="0.25">
      <c r="B204" s="16">
        <f t="shared" si="23"/>
        <v>196</v>
      </c>
      <c r="C204" s="26" t="s">
        <v>196</v>
      </c>
      <c r="D204" s="27" t="s">
        <v>587</v>
      </c>
      <c r="E204" s="19" t="s">
        <v>13</v>
      </c>
      <c r="F204" s="16">
        <v>160.41</v>
      </c>
      <c r="G204" s="30">
        <v>1</v>
      </c>
      <c r="H204" s="17">
        <f t="shared" si="24"/>
        <v>160.41</v>
      </c>
      <c r="I204" s="11"/>
      <c r="J204" s="25">
        <f t="shared" si="25"/>
        <v>196</v>
      </c>
      <c r="K204" s="20" t="str">
        <f t="shared" si="26"/>
        <v xml:space="preserve">Подушка опоры двиг. </v>
      </c>
      <c r="L204" s="21" t="str">
        <f t="shared" si="27"/>
        <v>53-12-1001020-1001044</v>
      </c>
      <c r="M204" s="22" t="str">
        <f t="shared" si="28"/>
        <v>шт.</v>
      </c>
      <c r="N204" s="23">
        <f t="shared" si="29"/>
        <v>160.41</v>
      </c>
      <c r="O204" s="24"/>
      <c r="P204" s="22">
        <v>1</v>
      </c>
      <c r="Q204" s="10">
        <f t="shared" si="30"/>
        <v>0</v>
      </c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x14ac:dyDescent="0.25">
      <c r="B205" s="16">
        <f t="shared" si="23"/>
        <v>197</v>
      </c>
      <c r="C205" s="26" t="s">
        <v>196</v>
      </c>
      <c r="D205" s="27" t="s">
        <v>588</v>
      </c>
      <c r="E205" s="19" t="s">
        <v>13</v>
      </c>
      <c r="F205" s="16">
        <v>45.84</v>
      </c>
      <c r="G205" s="30">
        <v>1</v>
      </c>
      <c r="H205" s="17">
        <f t="shared" si="24"/>
        <v>45.84</v>
      </c>
      <c r="I205" s="11"/>
      <c r="J205" s="25">
        <f t="shared" si="25"/>
        <v>197</v>
      </c>
      <c r="K205" s="20" t="str">
        <f t="shared" si="26"/>
        <v xml:space="preserve">Подушка опоры двиг. </v>
      </c>
      <c r="L205" s="21" t="str">
        <f t="shared" si="27"/>
        <v>53-12-1001020</v>
      </c>
      <c r="M205" s="22" t="str">
        <f t="shared" si="28"/>
        <v>шт.</v>
      </c>
      <c r="N205" s="23">
        <f t="shared" si="29"/>
        <v>45.84</v>
      </c>
      <c r="O205" s="24"/>
      <c r="P205" s="22">
        <v>1</v>
      </c>
      <c r="Q205" s="10">
        <f t="shared" si="30"/>
        <v>0</v>
      </c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x14ac:dyDescent="0.25">
      <c r="B206" s="16">
        <f t="shared" si="23"/>
        <v>198</v>
      </c>
      <c r="C206" s="26" t="s">
        <v>197</v>
      </c>
      <c r="D206" s="27" t="s">
        <v>589</v>
      </c>
      <c r="E206" s="19" t="s">
        <v>13</v>
      </c>
      <c r="F206" s="16">
        <v>424.41</v>
      </c>
      <c r="G206" s="30">
        <v>1</v>
      </c>
      <c r="H206" s="17">
        <f t="shared" si="24"/>
        <v>424.41</v>
      </c>
      <c r="I206" s="11"/>
      <c r="J206" s="25">
        <f t="shared" si="25"/>
        <v>198</v>
      </c>
      <c r="K206" s="20" t="str">
        <f t="shared" si="26"/>
        <v xml:space="preserve">Подшипник подвесной </v>
      </c>
      <c r="L206" s="21" t="str">
        <f t="shared" si="27"/>
        <v>53-2202081-53</v>
      </c>
      <c r="M206" s="22" t="str">
        <f t="shared" si="28"/>
        <v>шт.</v>
      </c>
      <c r="N206" s="23">
        <f t="shared" si="29"/>
        <v>424.41</v>
      </c>
      <c r="O206" s="24"/>
      <c r="P206" s="22">
        <v>1</v>
      </c>
      <c r="Q206" s="10">
        <f t="shared" si="30"/>
        <v>0</v>
      </c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x14ac:dyDescent="0.25">
      <c r="B207" s="16">
        <f t="shared" si="23"/>
        <v>199</v>
      </c>
      <c r="C207" s="26" t="s">
        <v>198</v>
      </c>
      <c r="D207" s="27" t="s">
        <v>590</v>
      </c>
      <c r="E207" s="19" t="s">
        <v>13</v>
      </c>
      <c r="F207" s="29">
        <v>2869.16</v>
      </c>
      <c r="G207" s="30">
        <v>1</v>
      </c>
      <c r="H207" s="17">
        <f t="shared" si="24"/>
        <v>2869.16</v>
      </c>
      <c r="I207" s="11"/>
      <c r="J207" s="25">
        <f t="shared" si="25"/>
        <v>199</v>
      </c>
      <c r="K207" s="20" t="str">
        <f t="shared" si="26"/>
        <v xml:space="preserve">Полуось з/моста </v>
      </c>
      <c r="L207" s="21" t="str">
        <f t="shared" si="27"/>
        <v>53-2403070-02</v>
      </c>
      <c r="M207" s="22" t="str">
        <f t="shared" si="28"/>
        <v>шт.</v>
      </c>
      <c r="N207" s="23">
        <f t="shared" si="29"/>
        <v>2869.16</v>
      </c>
      <c r="O207" s="24"/>
      <c r="P207" s="22">
        <v>1</v>
      </c>
      <c r="Q207" s="10">
        <f t="shared" si="30"/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x14ac:dyDescent="0.25">
      <c r="B208" s="16">
        <f t="shared" si="23"/>
        <v>200</v>
      </c>
      <c r="C208" s="26" t="s">
        <v>199</v>
      </c>
      <c r="D208" s="27" t="s">
        <v>591</v>
      </c>
      <c r="E208" s="19" t="s">
        <v>13</v>
      </c>
      <c r="F208" s="29">
        <v>10114.5</v>
      </c>
      <c r="G208" s="30">
        <v>1</v>
      </c>
      <c r="H208" s="17">
        <f t="shared" si="24"/>
        <v>10114.5</v>
      </c>
      <c r="I208" s="11"/>
      <c r="J208" s="25">
        <f t="shared" si="25"/>
        <v>200</v>
      </c>
      <c r="K208" s="20" t="str">
        <f t="shared" si="26"/>
        <v xml:space="preserve">Поршневая группа б/к </v>
      </c>
      <c r="L208" s="21" t="str">
        <f t="shared" si="27"/>
        <v>511-1000110-50</v>
      </c>
      <c r="M208" s="22" t="str">
        <f t="shared" si="28"/>
        <v>шт.</v>
      </c>
      <c r="N208" s="23">
        <f t="shared" si="29"/>
        <v>10114.5</v>
      </c>
      <c r="O208" s="24"/>
      <c r="P208" s="22">
        <v>1</v>
      </c>
      <c r="Q208" s="10">
        <f t="shared" si="30"/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ht="30" x14ac:dyDescent="0.25">
      <c r="B209" s="16">
        <f t="shared" si="23"/>
        <v>201</v>
      </c>
      <c r="C209" s="26" t="s">
        <v>200</v>
      </c>
      <c r="D209" s="27" t="s">
        <v>592</v>
      </c>
      <c r="E209" s="19" t="s">
        <v>13</v>
      </c>
      <c r="F209" s="29">
        <v>2287.09</v>
      </c>
      <c r="G209" s="30">
        <v>1</v>
      </c>
      <c r="H209" s="17">
        <f t="shared" si="24"/>
        <v>2287.09</v>
      </c>
      <c r="I209" s="11"/>
      <c r="J209" s="25">
        <f t="shared" si="25"/>
        <v>201</v>
      </c>
      <c r="K209" s="20" t="str">
        <f t="shared" si="26"/>
        <v xml:space="preserve">Привод распределителя зажигания </v>
      </c>
      <c r="L209" s="21" t="str">
        <f t="shared" si="27"/>
        <v>13-1016010-02</v>
      </c>
      <c r="M209" s="22" t="str">
        <f t="shared" si="28"/>
        <v>шт.</v>
      </c>
      <c r="N209" s="23">
        <f t="shared" si="29"/>
        <v>2287.09</v>
      </c>
      <c r="O209" s="24"/>
      <c r="P209" s="22">
        <v>1</v>
      </c>
      <c r="Q209" s="10">
        <f t="shared" si="30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x14ac:dyDescent="0.25">
      <c r="B210" s="16">
        <f t="shared" si="23"/>
        <v>202</v>
      </c>
      <c r="C210" s="26" t="s">
        <v>201</v>
      </c>
      <c r="D210" s="27" t="s">
        <v>593</v>
      </c>
      <c r="E210" s="19" t="s">
        <v>13</v>
      </c>
      <c r="F210" s="16">
        <v>268.58999999999997</v>
      </c>
      <c r="G210" s="30">
        <v>1</v>
      </c>
      <c r="H210" s="17">
        <f t="shared" si="24"/>
        <v>268.58999999999997</v>
      </c>
      <c r="I210" s="11"/>
      <c r="J210" s="25">
        <f t="shared" si="25"/>
        <v>202</v>
      </c>
      <c r="K210" s="20" t="str">
        <f t="shared" si="26"/>
        <v xml:space="preserve">Пробка бензобака </v>
      </c>
      <c r="L210" s="21" t="str">
        <f t="shared" si="27"/>
        <v>66-01-11310-10</v>
      </c>
      <c r="M210" s="22" t="str">
        <f t="shared" si="28"/>
        <v>шт.</v>
      </c>
      <c r="N210" s="23">
        <f t="shared" si="29"/>
        <v>268.58999999999997</v>
      </c>
      <c r="O210" s="24"/>
      <c r="P210" s="22">
        <v>1</v>
      </c>
      <c r="Q210" s="10">
        <f t="shared" si="30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x14ac:dyDescent="0.25">
      <c r="B211" s="16">
        <f t="shared" si="23"/>
        <v>203</v>
      </c>
      <c r="C211" s="26" t="s">
        <v>202</v>
      </c>
      <c r="D211" s="27" t="s">
        <v>594</v>
      </c>
      <c r="E211" s="19" t="s">
        <v>13</v>
      </c>
      <c r="F211" s="16">
        <v>504.16</v>
      </c>
      <c r="G211" s="30">
        <v>1</v>
      </c>
      <c r="H211" s="17">
        <f t="shared" si="24"/>
        <v>504.16</v>
      </c>
      <c r="I211" s="11"/>
      <c r="J211" s="25">
        <f t="shared" si="25"/>
        <v>203</v>
      </c>
      <c r="K211" s="20" t="str">
        <f t="shared" si="26"/>
        <v xml:space="preserve">Пробка бензобака с/о </v>
      </c>
      <c r="L211" s="21" t="str">
        <f t="shared" si="27"/>
        <v>51-1103010</v>
      </c>
      <c r="M211" s="22" t="str">
        <f t="shared" si="28"/>
        <v>шт.</v>
      </c>
      <c r="N211" s="23">
        <f t="shared" si="29"/>
        <v>504.16</v>
      </c>
      <c r="O211" s="24"/>
      <c r="P211" s="22">
        <v>1</v>
      </c>
      <c r="Q211" s="10">
        <f t="shared" si="30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x14ac:dyDescent="0.25">
      <c r="B212" s="16">
        <f t="shared" si="23"/>
        <v>204</v>
      </c>
      <c r="C212" s="26" t="s">
        <v>203</v>
      </c>
      <c r="D212" s="27" t="s">
        <v>595</v>
      </c>
      <c r="E212" s="19" t="s">
        <v>13</v>
      </c>
      <c r="F212" s="16">
        <v>422.59</v>
      </c>
      <c r="G212" s="30">
        <v>1</v>
      </c>
      <c r="H212" s="17">
        <f t="shared" si="24"/>
        <v>422.59</v>
      </c>
      <c r="I212" s="11"/>
      <c r="J212" s="25">
        <f t="shared" si="25"/>
        <v>204</v>
      </c>
      <c r="K212" s="20" t="str">
        <f t="shared" si="26"/>
        <v>Провод АКБ</v>
      </c>
      <c r="L212" s="21" t="str">
        <f t="shared" si="27"/>
        <v>131-3703200</v>
      </c>
      <c r="M212" s="22" t="str">
        <f t="shared" si="28"/>
        <v>шт.</v>
      </c>
      <c r="N212" s="23">
        <f t="shared" si="29"/>
        <v>422.59</v>
      </c>
      <c r="O212" s="24"/>
      <c r="P212" s="22">
        <v>1</v>
      </c>
      <c r="Q212" s="10">
        <f t="shared" si="30"/>
        <v>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x14ac:dyDescent="0.25">
      <c r="B213" s="16">
        <f t="shared" si="23"/>
        <v>205</v>
      </c>
      <c r="C213" s="26" t="s">
        <v>204</v>
      </c>
      <c r="D213" s="27" t="s">
        <v>596</v>
      </c>
      <c r="E213" s="19" t="s">
        <v>13</v>
      </c>
      <c r="F213" s="16">
        <v>159.5</v>
      </c>
      <c r="G213" s="30">
        <v>1</v>
      </c>
      <c r="H213" s="17">
        <f t="shared" si="24"/>
        <v>159.5</v>
      </c>
      <c r="I213" s="11"/>
      <c r="J213" s="25">
        <f t="shared" si="25"/>
        <v>205</v>
      </c>
      <c r="K213" s="20" t="str">
        <f t="shared" si="26"/>
        <v xml:space="preserve">Прокладка ГБЦ </v>
      </c>
      <c r="L213" s="21" t="str">
        <f t="shared" si="27"/>
        <v>66-01-1003020-05</v>
      </c>
      <c r="M213" s="22" t="str">
        <f t="shared" si="28"/>
        <v>шт.</v>
      </c>
      <c r="N213" s="23">
        <f t="shared" si="29"/>
        <v>159.5</v>
      </c>
      <c r="O213" s="24"/>
      <c r="P213" s="22">
        <v>1</v>
      </c>
      <c r="Q213" s="10">
        <f t="shared" si="30"/>
        <v>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x14ac:dyDescent="0.25">
      <c r="B214" s="16">
        <f t="shared" si="23"/>
        <v>206</v>
      </c>
      <c r="C214" s="26" t="s">
        <v>205</v>
      </c>
      <c r="D214" s="27" t="s">
        <v>597</v>
      </c>
      <c r="E214" s="19" t="s">
        <v>13</v>
      </c>
      <c r="F214" s="16">
        <v>5.5</v>
      </c>
      <c r="G214" s="30">
        <v>1</v>
      </c>
      <c r="H214" s="17">
        <f t="shared" si="24"/>
        <v>5.5</v>
      </c>
      <c r="I214" s="11"/>
      <c r="J214" s="25">
        <f t="shared" si="25"/>
        <v>206</v>
      </c>
      <c r="K214" s="20" t="str">
        <f t="shared" si="26"/>
        <v xml:space="preserve">Прокладка бензонасоса </v>
      </c>
      <c r="L214" s="21" t="str">
        <f t="shared" si="27"/>
        <v>13-1106170</v>
      </c>
      <c r="M214" s="22" t="str">
        <f t="shared" si="28"/>
        <v>шт.</v>
      </c>
      <c r="N214" s="23">
        <f t="shared" si="29"/>
        <v>5.5</v>
      </c>
      <c r="O214" s="24"/>
      <c r="P214" s="22">
        <v>1</v>
      </c>
      <c r="Q214" s="10">
        <f t="shared" si="30"/>
        <v>0</v>
      </c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x14ac:dyDescent="0.25">
      <c r="B215" s="16">
        <f t="shared" si="23"/>
        <v>207</v>
      </c>
      <c r="C215" s="26" t="s">
        <v>204</v>
      </c>
      <c r="D215" s="27" t="s">
        <v>596</v>
      </c>
      <c r="E215" s="19" t="s">
        <v>13</v>
      </c>
      <c r="F215" s="16">
        <v>110.91</v>
      </c>
      <c r="G215" s="30">
        <v>1</v>
      </c>
      <c r="H215" s="17">
        <f t="shared" si="24"/>
        <v>110.91</v>
      </c>
      <c r="I215" s="11"/>
      <c r="J215" s="25">
        <f t="shared" si="25"/>
        <v>207</v>
      </c>
      <c r="K215" s="20" t="str">
        <f t="shared" si="26"/>
        <v xml:space="preserve">Прокладка ГБЦ </v>
      </c>
      <c r="L215" s="21" t="str">
        <f t="shared" si="27"/>
        <v>66-01-1003020-05</v>
      </c>
      <c r="M215" s="22" t="str">
        <f t="shared" si="28"/>
        <v>шт.</v>
      </c>
      <c r="N215" s="23">
        <f t="shared" si="29"/>
        <v>110.91</v>
      </c>
      <c r="O215" s="24"/>
      <c r="P215" s="22">
        <v>1</v>
      </c>
      <c r="Q215" s="10">
        <f t="shared" si="30"/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x14ac:dyDescent="0.25">
      <c r="B216" s="16">
        <f t="shared" si="23"/>
        <v>208</v>
      </c>
      <c r="C216" s="26" t="s">
        <v>206</v>
      </c>
      <c r="D216" s="27" t="s">
        <v>598</v>
      </c>
      <c r="E216" s="19" t="s">
        <v>13</v>
      </c>
      <c r="F216" s="16">
        <v>159.5</v>
      </c>
      <c r="G216" s="30">
        <v>1</v>
      </c>
      <c r="H216" s="17">
        <f t="shared" si="24"/>
        <v>159.5</v>
      </c>
      <c r="I216" s="11"/>
      <c r="J216" s="25">
        <f t="shared" si="25"/>
        <v>208</v>
      </c>
      <c r="K216" s="20" t="str">
        <f t="shared" si="26"/>
        <v xml:space="preserve">Прокладка картера </v>
      </c>
      <c r="L216" s="21" t="str">
        <f t="shared" si="27"/>
        <v>13-1009070</v>
      </c>
      <c r="M216" s="22" t="str">
        <f t="shared" si="28"/>
        <v>шт.</v>
      </c>
      <c r="N216" s="23">
        <f t="shared" si="29"/>
        <v>159.5</v>
      </c>
      <c r="O216" s="24"/>
      <c r="P216" s="22">
        <v>1</v>
      </c>
      <c r="Q216" s="10">
        <f t="shared" si="30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x14ac:dyDescent="0.25">
      <c r="B217" s="16">
        <f t="shared" si="23"/>
        <v>209</v>
      </c>
      <c r="C217" s="26" t="s">
        <v>207</v>
      </c>
      <c r="D217" s="27" t="s">
        <v>599</v>
      </c>
      <c r="E217" s="19" t="s">
        <v>13</v>
      </c>
      <c r="F217" s="16">
        <v>28.41</v>
      </c>
      <c r="G217" s="30">
        <v>1</v>
      </c>
      <c r="H217" s="17">
        <f t="shared" si="24"/>
        <v>28.41</v>
      </c>
      <c r="I217" s="11"/>
      <c r="J217" s="25">
        <f t="shared" si="25"/>
        <v>209</v>
      </c>
      <c r="K217" s="20" t="str">
        <f t="shared" si="26"/>
        <v xml:space="preserve">Прокладка коллектора </v>
      </c>
      <c r="L217" s="21" t="str">
        <f t="shared" si="27"/>
        <v>13-1008027Б</v>
      </c>
      <c r="M217" s="22" t="str">
        <f t="shared" si="28"/>
        <v>шт.</v>
      </c>
      <c r="N217" s="23">
        <f t="shared" si="29"/>
        <v>28.41</v>
      </c>
      <c r="O217" s="24"/>
      <c r="P217" s="22">
        <v>1</v>
      </c>
      <c r="Q217" s="10">
        <f t="shared" si="30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ht="30" x14ac:dyDescent="0.25">
      <c r="B218" s="16">
        <f t="shared" si="23"/>
        <v>210</v>
      </c>
      <c r="C218" s="26" t="s">
        <v>208</v>
      </c>
      <c r="D218" s="27" t="s">
        <v>600</v>
      </c>
      <c r="E218" s="19" t="s">
        <v>13</v>
      </c>
      <c r="F218" s="16">
        <v>115.5</v>
      </c>
      <c r="G218" s="30">
        <v>1</v>
      </c>
      <c r="H218" s="17">
        <f t="shared" si="24"/>
        <v>115.5</v>
      </c>
      <c r="I218" s="11"/>
      <c r="J218" s="25">
        <f t="shared" si="25"/>
        <v>210</v>
      </c>
      <c r="K218" s="20" t="str">
        <f t="shared" si="26"/>
        <v xml:space="preserve">Прокладка крышки клапанов  </v>
      </c>
      <c r="L218" s="21" t="str">
        <f t="shared" si="27"/>
        <v>1007245-13</v>
      </c>
      <c r="M218" s="22" t="str">
        <f t="shared" si="28"/>
        <v>шт.</v>
      </c>
      <c r="N218" s="23">
        <f t="shared" si="29"/>
        <v>115.5</v>
      </c>
      <c r="O218" s="24"/>
      <c r="P218" s="22">
        <v>1</v>
      </c>
      <c r="Q218" s="10">
        <f t="shared" si="30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x14ac:dyDescent="0.25">
      <c r="B219" s="16">
        <f t="shared" si="23"/>
        <v>211</v>
      </c>
      <c r="C219" s="26" t="s">
        <v>209</v>
      </c>
      <c r="D219" s="27" t="s">
        <v>601</v>
      </c>
      <c r="E219" s="19" t="s">
        <v>13</v>
      </c>
      <c r="F219" s="16">
        <v>165.91</v>
      </c>
      <c r="G219" s="30">
        <v>1</v>
      </c>
      <c r="H219" s="17">
        <f t="shared" si="24"/>
        <v>165.91</v>
      </c>
      <c r="I219" s="11"/>
      <c r="J219" s="25">
        <f t="shared" si="25"/>
        <v>211</v>
      </c>
      <c r="K219" s="20" t="str">
        <f t="shared" si="26"/>
        <v xml:space="preserve">Р/к карбюратора </v>
      </c>
      <c r="L219" s="21" t="str">
        <f t="shared" si="27"/>
        <v>53-1107940</v>
      </c>
      <c r="M219" s="22" t="str">
        <f t="shared" si="28"/>
        <v>шт.</v>
      </c>
      <c r="N219" s="23">
        <f t="shared" si="29"/>
        <v>165.91</v>
      </c>
      <c r="O219" s="24"/>
      <c r="P219" s="22">
        <v>1</v>
      </c>
      <c r="Q219" s="10">
        <f t="shared" si="30"/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x14ac:dyDescent="0.25">
      <c r="B220" s="16">
        <f t="shared" si="23"/>
        <v>212</v>
      </c>
      <c r="C220" s="26" t="s">
        <v>209</v>
      </c>
      <c r="D220" s="27" t="s">
        <v>602</v>
      </c>
      <c r="E220" s="19" t="s">
        <v>13</v>
      </c>
      <c r="F220" s="16">
        <v>357.5</v>
      </c>
      <c r="G220" s="30">
        <v>1</v>
      </c>
      <c r="H220" s="17">
        <f t="shared" si="24"/>
        <v>357.5</v>
      </c>
      <c r="I220" s="11"/>
      <c r="J220" s="25">
        <f t="shared" si="25"/>
        <v>212</v>
      </c>
      <c r="K220" s="20" t="str">
        <f t="shared" si="26"/>
        <v xml:space="preserve">Р/к карбюратора </v>
      </c>
      <c r="L220" s="21" t="str">
        <f t="shared" si="27"/>
        <v>К-135-980-11РК</v>
      </c>
      <c r="M220" s="22" t="str">
        <f t="shared" si="28"/>
        <v>шт.</v>
      </c>
      <c r="N220" s="23">
        <f t="shared" si="29"/>
        <v>357.5</v>
      </c>
      <c r="O220" s="24"/>
      <c r="P220" s="22">
        <v>1</v>
      </c>
      <c r="Q220" s="10">
        <f t="shared" si="30"/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x14ac:dyDescent="0.25">
      <c r="B221" s="16">
        <f t="shared" si="23"/>
        <v>213</v>
      </c>
      <c r="C221" s="26" t="s">
        <v>210</v>
      </c>
      <c r="D221" s="27" t="s">
        <v>603</v>
      </c>
      <c r="E221" s="19" t="s">
        <v>13</v>
      </c>
      <c r="F221" s="29">
        <v>5585.25</v>
      </c>
      <c r="G221" s="30">
        <v>1</v>
      </c>
      <c r="H221" s="17">
        <f t="shared" si="24"/>
        <v>5585.25</v>
      </c>
      <c r="I221" s="11"/>
      <c r="J221" s="25">
        <f t="shared" si="25"/>
        <v>213</v>
      </c>
      <c r="K221" s="20" t="str">
        <f t="shared" si="26"/>
        <v xml:space="preserve">Радиатор 2-х ряд. </v>
      </c>
      <c r="L221" s="21" t="str">
        <f t="shared" si="27"/>
        <v>141-1301010</v>
      </c>
      <c r="M221" s="22" t="str">
        <f t="shared" si="28"/>
        <v>шт.</v>
      </c>
      <c r="N221" s="23">
        <f t="shared" si="29"/>
        <v>5585.25</v>
      </c>
      <c r="O221" s="24"/>
      <c r="P221" s="22">
        <v>1</v>
      </c>
      <c r="Q221" s="10">
        <f t="shared" si="30"/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x14ac:dyDescent="0.25">
      <c r="B222" s="16">
        <f t="shared" si="23"/>
        <v>214</v>
      </c>
      <c r="C222" s="26" t="s">
        <v>25</v>
      </c>
      <c r="D222" s="27" t="s">
        <v>604</v>
      </c>
      <c r="E222" s="19" t="s">
        <v>13</v>
      </c>
      <c r="F222" s="16">
        <v>145.75</v>
      </c>
      <c r="G222" s="30">
        <v>1</v>
      </c>
      <c r="H222" s="17">
        <f t="shared" si="24"/>
        <v>145.75</v>
      </c>
      <c r="I222" s="11"/>
      <c r="J222" s="25">
        <f t="shared" si="25"/>
        <v>214</v>
      </c>
      <c r="K222" s="20" t="str">
        <f t="shared" si="26"/>
        <v xml:space="preserve">Ремень </v>
      </c>
      <c r="L222" s="21" t="str">
        <f t="shared" si="27"/>
        <v>1250А</v>
      </c>
      <c r="M222" s="22" t="str">
        <f t="shared" si="28"/>
        <v>шт.</v>
      </c>
      <c r="N222" s="23">
        <f t="shared" si="29"/>
        <v>145.75</v>
      </c>
      <c r="O222" s="24"/>
      <c r="P222" s="22">
        <v>1</v>
      </c>
      <c r="Q222" s="10">
        <f t="shared" si="30"/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x14ac:dyDescent="0.25">
      <c r="B223" s="16">
        <f t="shared" si="23"/>
        <v>215</v>
      </c>
      <c r="C223" s="26" t="s">
        <v>25</v>
      </c>
      <c r="D223" s="27" t="s">
        <v>605</v>
      </c>
      <c r="E223" s="19" t="s">
        <v>13</v>
      </c>
      <c r="F223" s="16">
        <v>137.5</v>
      </c>
      <c r="G223" s="30">
        <v>1</v>
      </c>
      <c r="H223" s="17">
        <f t="shared" si="24"/>
        <v>137.5</v>
      </c>
      <c r="I223" s="11"/>
      <c r="J223" s="25">
        <f t="shared" si="25"/>
        <v>215</v>
      </c>
      <c r="K223" s="20" t="str">
        <f t="shared" si="26"/>
        <v xml:space="preserve">Ремень </v>
      </c>
      <c r="L223" s="21" t="str">
        <f t="shared" si="27"/>
        <v>33081-1308021</v>
      </c>
      <c r="M223" s="22" t="str">
        <f t="shared" si="28"/>
        <v>шт.</v>
      </c>
      <c r="N223" s="23">
        <f t="shared" si="29"/>
        <v>137.5</v>
      </c>
      <c r="O223" s="24"/>
      <c r="P223" s="22">
        <v>1</v>
      </c>
      <c r="Q223" s="10">
        <f t="shared" si="30"/>
        <v>0</v>
      </c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x14ac:dyDescent="0.25">
      <c r="B224" s="16">
        <f t="shared" si="23"/>
        <v>216</v>
      </c>
      <c r="C224" s="26" t="s">
        <v>26</v>
      </c>
      <c r="D224" s="27" t="s">
        <v>606</v>
      </c>
      <c r="E224" s="19" t="s">
        <v>13</v>
      </c>
      <c r="F224" s="29">
        <v>8069.41</v>
      </c>
      <c r="G224" s="30">
        <v>1</v>
      </c>
      <c r="H224" s="17">
        <f t="shared" si="24"/>
        <v>8069.41</v>
      </c>
      <c r="I224" s="11"/>
      <c r="J224" s="25">
        <f t="shared" si="25"/>
        <v>216</v>
      </c>
      <c r="K224" s="20" t="str">
        <f t="shared" si="26"/>
        <v xml:space="preserve">Стартер </v>
      </c>
      <c r="L224" s="21" t="str">
        <f t="shared" si="27"/>
        <v>6512-3708000</v>
      </c>
      <c r="M224" s="22" t="str">
        <f t="shared" si="28"/>
        <v>шт.</v>
      </c>
      <c r="N224" s="23">
        <f t="shared" si="29"/>
        <v>8069.41</v>
      </c>
      <c r="O224" s="24"/>
      <c r="P224" s="22">
        <v>1</v>
      </c>
      <c r="Q224" s="10">
        <f t="shared" si="30"/>
        <v>0</v>
      </c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x14ac:dyDescent="0.25">
      <c r="B225" s="16">
        <f t="shared" si="23"/>
        <v>217</v>
      </c>
      <c r="C225" s="26" t="s">
        <v>26</v>
      </c>
      <c r="D225" s="27" t="s">
        <v>607</v>
      </c>
      <c r="E225" s="19" t="s">
        <v>13</v>
      </c>
      <c r="F225" s="29">
        <v>13315.5</v>
      </c>
      <c r="G225" s="30">
        <v>1</v>
      </c>
      <c r="H225" s="17">
        <f t="shared" si="24"/>
        <v>13315.5</v>
      </c>
      <c r="I225" s="11"/>
      <c r="J225" s="25">
        <f t="shared" si="25"/>
        <v>217</v>
      </c>
      <c r="K225" s="20" t="str">
        <f t="shared" si="26"/>
        <v xml:space="preserve">Стартер </v>
      </c>
      <c r="L225" s="21" t="str">
        <f t="shared" si="27"/>
        <v>7402-3708000</v>
      </c>
      <c r="M225" s="22" t="str">
        <f t="shared" si="28"/>
        <v>шт.</v>
      </c>
      <c r="N225" s="23">
        <f t="shared" si="29"/>
        <v>13315.5</v>
      </c>
      <c r="O225" s="24"/>
      <c r="P225" s="22">
        <v>1</v>
      </c>
      <c r="Q225" s="10">
        <f t="shared" si="30"/>
        <v>0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x14ac:dyDescent="0.25">
      <c r="B226" s="16">
        <f t="shared" si="23"/>
        <v>218</v>
      </c>
      <c r="C226" s="26" t="s">
        <v>26</v>
      </c>
      <c r="D226" s="27" t="s">
        <v>608</v>
      </c>
      <c r="E226" s="19" t="s">
        <v>13</v>
      </c>
      <c r="F226" s="29">
        <v>4844.59</v>
      </c>
      <c r="G226" s="30">
        <v>1</v>
      </c>
      <c r="H226" s="17">
        <f t="shared" si="24"/>
        <v>4844.59</v>
      </c>
      <c r="I226" s="11"/>
      <c r="J226" s="25">
        <f t="shared" si="25"/>
        <v>218</v>
      </c>
      <c r="K226" s="20" t="str">
        <f t="shared" si="26"/>
        <v xml:space="preserve">Стартер </v>
      </c>
      <c r="L226" s="21" t="str">
        <f t="shared" si="27"/>
        <v>53-3708000-53</v>
      </c>
      <c r="M226" s="22" t="str">
        <f t="shared" si="28"/>
        <v>шт.</v>
      </c>
      <c r="N226" s="23">
        <f t="shared" si="29"/>
        <v>4844.59</v>
      </c>
      <c r="O226" s="24"/>
      <c r="P226" s="22">
        <v>1</v>
      </c>
      <c r="Q226" s="10">
        <f t="shared" si="30"/>
        <v>0</v>
      </c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x14ac:dyDescent="0.25">
      <c r="B227" s="16">
        <f t="shared" si="23"/>
        <v>219</v>
      </c>
      <c r="C227" s="26" t="s">
        <v>26</v>
      </c>
      <c r="D227" s="27" t="s">
        <v>609</v>
      </c>
      <c r="E227" s="19" t="s">
        <v>13</v>
      </c>
      <c r="F227" s="29">
        <v>11815.84</v>
      </c>
      <c r="G227" s="30">
        <v>1</v>
      </c>
      <c r="H227" s="17">
        <f t="shared" si="24"/>
        <v>11815.84</v>
      </c>
      <c r="I227" s="11"/>
      <c r="J227" s="25">
        <f t="shared" si="25"/>
        <v>219</v>
      </c>
      <c r="K227" s="20" t="str">
        <f t="shared" si="26"/>
        <v xml:space="preserve">Стартер </v>
      </c>
      <c r="L227" s="21" t="str">
        <f t="shared" si="27"/>
        <v>СТ-230 А1</v>
      </c>
      <c r="M227" s="22" t="str">
        <f t="shared" si="28"/>
        <v>шт.</v>
      </c>
      <c r="N227" s="23">
        <f t="shared" si="29"/>
        <v>11815.84</v>
      </c>
      <c r="O227" s="24"/>
      <c r="P227" s="22">
        <v>1</v>
      </c>
      <c r="Q227" s="10">
        <f t="shared" si="30"/>
        <v>0</v>
      </c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x14ac:dyDescent="0.25">
      <c r="B228" s="16">
        <f t="shared" si="23"/>
        <v>220</v>
      </c>
      <c r="C228" s="26" t="s">
        <v>26</v>
      </c>
      <c r="D228" s="27" t="s">
        <v>610</v>
      </c>
      <c r="E228" s="19" t="s">
        <v>13</v>
      </c>
      <c r="F228" s="29">
        <v>18018.91</v>
      </c>
      <c r="G228" s="30">
        <v>1</v>
      </c>
      <c r="H228" s="17">
        <f t="shared" si="24"/>
        <v>18018.91</v>
      </c>
      <c r="I228" s="11"/>
      <c r="J228" s="25">
        <f t="shared" si="25"/>
        <v>220</v>
      </c>
      <c r="K228" s="20" t="str">
        <f t="shared" si="26"/>
        <v xml:space="preserve">Стартер </v>
      </c>
      <c r="L228" s="21" t="str">
        <f t="shared" si="27"/>
        <v>5402-3708000</v>
      </c>
      <c r="M228" s="22" t="str">
        <f t="shared" si="28"/>
        <v>шт.</v>
      </c>
      <c r="N228" s="23">
        <f t="shared" si="29"/>
        <v>18018.91</v>
      </c>
      <c r="O228" s="24"/>
      <c r="P228" s="22">
        <v>1</v>
      </c>
      <c r="Q228" s="10">
        <f t="shared" si="30"/>
        <v>0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x14ac:dyDescent="0.25">
      <c r="B229" s="16">
        <f t="shared" si="23"/>
        <v>221</v>
      </c>
      <c r="C229" s="26" t="s">
        <v>26</v>
      </c>
      <c r="D229" s="27" t="s">
        <v>611</v>
      </c>
      <c r="E229" s="19" t="s">
        <v>13</v>
      </c>
      <c r="F229" s="29">
        <v>14398.09</v>
      </c>
      <c r="G229" s="30">
        <v>1</v>
      </c>
      <c r="H229" s="17">
        <f t="shared" si="24"/>
        <v>14398.09</v>
      </c>
      <c r="I229" s="11"/>
      <c r="J229" s="25">
        <f t="shared" si="25"/>
        <v>221</v>
      </c>
      <c r="K229" s="20" t="str">
        <f t="shared" si="26"/>
        <v xml:space="preserve">Стартер </v>
      </c>
      <c r="L229" s="21" t="str">
        <f t="shared" si="27"/>
        <v>5404-3708000</v>
      </c>
      <c r="M229" s="22" t="str">
        <f t="shared" si="28"/>
        <v>шт.</v>
      </c>
      <c r="N229" s="23">
        <f t="shared" si="29"/>
        <v>14398.09</v>
      </c>
      <c r="O229" s="24"/>
      <c r="P229" s="22">
        <v>1</v>
      </c>
      <c r="Q229" s="10">
        <f t="shared" si="30"/>
        <v>0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x14ac:dyDescent="0.25">
      <c r="B230" s="16">
        <f t="shared" si="23"/>
        <v>222</v>
      </c>
      <c r="C230" s="26" t="s">
        <v>211</v>
      </c>
      <c r="D230" s="27" t="s">
        <v>612</v>
      </c>
      <c r="E230" s="19" t="s">
        <v>13</v>
      </c>
      <c r="F230" s="29">
        <v>13241.25</v>
      </c>
      <c r="G230" s="30">
        <v>1</v>
      </c>
      <c r="H230" s="17">
        <f t="shared" si="24"/>
        <v>13241.25</v>
      </c>
      <c r="I230" s="11"/>
      <c r="J230" s="25">
        <f t="shared" si="25"/>
        <v>222</v>
      </c>
      <c r="K230" s="20" t="str">
        <f t="shared" si="26"/>
        <v>Стартер 12В</v>
      </c>
      <c r="L230" s="21" t="str">
        <f t="shared" si="27"/>
        <v>74-3708000</v>
      </c>
      <c r="M230" s="22" t="str">
        <f t="shared" si="28"/>
        <v>шт.</v>
      </c>
      <c r="N230" s="23">
        <f t="shared" si="29"/>
        <v>13241.25</v>
      </c>
      <c r="O230" s="24"/>
      <c r="P230" s="22">
        <v>1</v>
      </c>
      <c r="Q230" s="10">
        <f t="shared" si="30"/>
        <v>0</v>
      </c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x14ac:dyDescent="0.25">
      <c r="B231" s="16">
        <f t="shared" ref="B231:B294" si="31">B230+1</f>
        <v>223</v>
      </c>
      <c r="C231" s="26" t="s">
        <v>212</v>
      </c>
      <c r="D231" s="27" t="s">
        <v>613</v>
      </c>
      <c r="E231" s="19" t="s">
        <v>13</v>
      </c>
      <c r="F231" s="29">
        <v>1402.5</v>
      </c>
      <c r="G231" s="30">
        <v>1</v>
      </c>
      <c r="H231" s="17">
        <f t="shared" si="24"/>
        <v>1402.5</v>
      </c>
      <c r="I231" s="11"/>
      <c r="J231" s="25">
        <f t="shared" si="25"/>
        <v>223</v>
      </c>
      <c r="K231" s="20" t="str">
        <f t="shared" si="26"/>
        <v>Стекло лобовое</v>
      </c>
      <c r="L231" s="21" t="str">
        <f t="shared" si="27"/>
        <v>52-5206010</v>
      </c>
      <c r="M231" s="22" t="str">
        <f t="shared" si="28"/>
        <v>шт.</v>
      </c>
      <c r="N231" s="23">
        <f t="shared" si="29"/>
        <v>1402.5</v>
      </c>
      <c r="O231" s="24"/>
      <c r="P231" s="22">
        <v>1</v>
      </c>
      <c r="Q231" s="10">
        <f t="shared" si="30"/>
        <v>0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x14ac:dyDescent="0.25">
      <c r="B232" s="16">
        <f t="shared" si="31"/>
        <v>224</v>
      </c>
      <c r="C232" s="26" t="s">
        <v>213</v>
      </c>
      <c r="D232" s="27" t="s">
        <v>614</v>
      </c>
      <c r="E232" s="19" t="s">
        <v>13</v>
      </c>
      <c r="F232" s="29">
        <v>2719.75</v>
      </c>
      <c r="G232" s="30">
        <v>1</v>
      </c>
      <c r="H232" s="17">
        <f t="shared" si="24"/>
        <v>2719.75</v>
      </c>
      <c r="I232" s="11"/>
      <c r="J232" s="25">
        <f t="shared" si="25"/>
        <v>224</v>
      </c>
      <c r="K232" s="20" t="str">
        <f t="shared" si="26"/>
        <v xml:space="preserve">Стекло лобовое </v>
      </c>
      <c r="L232" s="21" t="str">
        <f t="shared" si="27"/>
        <v>3307-5206010</v>
      </c>
      <c r="M232" s="22" t="str">
        <f t="shared" si="28"/>
        <v>шт.</v>
      </c>
      <c r="N232" s="23">
        <f t="shared" si="29"/>
        <v>2719.75</v>
      </c>
      <c r="O232" s="24"/>
      <c r="P232" s="22">
        <v>1</v>
      </c>
      <c r="Q232" s="10">
        <f t="shared" si="30"/>
        <v>0</v>
      </c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x14ac:dyDescent="0.25">
      <c r="B233" s="16">
        <f t="shared" si="31"/>
        <v>225</v>
      </c>
      <c r="C233" s="26" t="s">
        <v>214</v>
      </c>
      <c r="D233" s="27" t="s">
        <v>615</v>
      </c>
      <c r="E233" s="19" t="s">
        <v>13</v>
      </c>
      <c r="F233" s="29">
        <v>1902.09</v>
      </c>
      <c r="G233" s="30">
        <v>1</v>
      </c>
      <c r="H233" s="17">
        <f t="shared" si="24"/>
        <v>1902.09</v>
      </c>
      <c r="I233" s="11"/>
      <c r="J233" s="25">
        <f t="shared" si="25"/>
        <v>225</v>
      </c>
      <c r="K233" s="20" t="str">
        <f t="shared" si="26"/>
        <v xml:space="preserve">Стеклоочиститель в сб. </v>
      </c>
      <c r="L233" s="21" t="str">
        <f t="shared" si="27"/>
        <v>5205-100А</v>
      </c>
      <c r="M233" s="22" t="str">
        <f t="shared" si="28"/>
        <v>шт.</v>
      </c>
      <c r="N233" s="23">
        <f t="shared" si="29"/>
        <v>1902.09</v>
      </c>
      <c r="O233" s="24"/>
      <c r="P233" s="22">
        <v>1</v>
      </c>
      <c r="Q233" s="10">
        <f t="shared" si="30"/>
        <v>0</v>
      </c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x14ac:dyDescent="0.25">
      <c r="B234" s="16">
        <f t="shared" si="31"/>
        <v>226</v>
      </c>
      <c r="C234" s="26" t="s">
        <v>215</v>
      </c>
      <c r="D234" s="27" t="s">
        <v>616</v>
      </c>
      <c r="E234" s="19" t="s">
        <v>13</v>
      </c>
      <c r="F234" s="16">
        <v>842.41</v>
      </c>
      <c r="G234" s="30">
        <v>1</v>
      </c>
      <c r="H234" s="17">
        <f t="shared" si="24"/>
        <v>842.41</v>
      </c>
      <c r="I234" s="11"/>
      <c r="J234" s="25">
        <f t="shared" si="25"/>
        <v>226</v>
      </c>
      <c r="K234" s="20" t="str">
        <f t="shared" si="26"/>
        <v xml:space="preserve">Стеклоподъёмник л/пр </v>
      </c>
      <c r="L234" s="21" t="str">
        <f t="shared" si="27"/>
        <v>4301-6104013/12</v>
      </c>
      <c r="M234" s="22" t="str">
        <f t="shared" si="28"/>
        <v>шт.</v>
      </c>
      <c r="N234" s="23">
        <f t="shared" si="29"/>
        <v>842.41</v>
      </c>
      <c r="O234" s="24"/>
      <c r="P234" s="22">
        <v>1</v>
      </c>
      <c r="Q234" s="10">
        <f t="shared" si="30"/>
        <v>0</v>
      </c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x14ac:dyDescent="0.25">
      <c r="B235" s="16">
        <f t="shared" si="31"/>
        <v>227</v>
      </c>
      <c r="C235" s="26" t="s">
        <v>216</v>
      </c>
      <c r="D235" s="27" t="s">
        <v>617</v>
      </c>
      <c r="E235" s="19" t="s">
        <v>13</v>
      </c>
      <c r="F235" s="29">
        <v>4040.66</v>
      </c>
      <c r="G235" s="30">
        <v>1</v>
      </c>
      <c r="H235" s="17">
        <f t="shared" si="24"/>
        <v>4040.66</v>
      </c>
      <c r="I235" s="11"/>
      <c r="J235" s="25">
        <f t="shared" si="25"/>
        <v>227</v>
      </c>
      <c r="K235" s="20" t="str">
        <f t="shared" si="26"/>
        <v>Ступица заднего колеса</v>
      </c>
      <c r="L235" s="21" t="str">
        <f t="shared" si="27"/>
        <v>53-3104015-02</v>
      </c>
      <c r="M235" s="22" t="str">
        <f t="shared" si="28"/>
        <v>шт.</v>
      </c>
      <c r="N235" s="23">
        <f t="shared" si="29"/>
        <v>4040.66</v>
      </c>
      <c r="O235" s="24"/>
      <c r="P235" s="22">
        <v>1</v>
      </c>
      <c r="Q235" s="10">
        <f t="shared" si="30"/>
        <v>0</v>
      </c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x14ac:dyDescent="0.25">
      <c r="B236" s="16">
        <f t="shared" si="31"/>
        <v>228</v>
      </c>
      <c r="C236" s="26" t="s">
        <v>217</v>
      </c>
      <c r="D236" s="27" t="s">
        <v>618</v>
      </c>
      <c r="E236" s="19" t="s">
        <v>13</v>
      </c>
      <c r="F236" s="16">
        <v>198.91</v>
      </c>
      <c r="G236" s="30">
        <v>1</v>
      </c>
      <c r="H236" s="17">
        <f t="shared" si="24"/>
        <v>198.91</v>
      </c>
      <c r="I236" s="11"/>
      <c r="J236" s="25">
        <f t="shared" si="25"/>
        <v>228</v>
      </c>
      <c r="K236" s="20" t="str">
        <f t="shared" si="26"/>
        <v xml:space="preserve">Термостат </v>
      </c>
      <c r="L236" s="21" t="str">
        <f t="shared" si="27"/>
        <v>ТС-108-01</v>
      </c>
      <c r="M236" s="22" t="str">
        <f t="shared" si="28"/>
        <v>шт.</v>
      </c>
      <c r="N236" s="23">
        <f t="shared" si="29"/>
        <v>198.91</v>
      </c>
      <c r="O236" s="24"/>
      <c r="P236" s="22">
        <v>1</v>
      </c>
      <c r="Q236" s="10">
        <f t="shared" si="30"/>
        <v>0</v>
      </c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x14ac:dyDescent="0.25">
      <c r="B237" s="16">
        <f t="shared" si="31"/>
        <v>229</v>
      </c>
      <c r="C237" s="26" t="s">
        <v>218</v>
      </c>
      <c r="D237" s="27" t="s">
        <v>619</v>
      </c>
      <c r="E237" s="19" t="s">
        <v>13</v>
      </c>
      <c r="F237" s="29">
        <v>2890.25</v>
      </c>
      <c r="G237" s="30">
        <v>1</v>
      </c>
      <c r="H237" s="17">
        <f t="shared" si="24"/>
        <v>2890.25</v>
      </c>
      <c r="I237" s="11"/>
      <c r="J237" s="25">
        <f t="shared" si="25"/>
        <v>229</v>
      </c>
      <c r="K237" s="20" t="str">
        <f t="shared" si="26"/>
        <v xml:space="preserve">Тормоз стояночный </v>
      </c>
      <c r="L237" s="21" t="str">
        <f t="shared" si="27"/>
        <v>52-3507010</v>
      </c>
      <c r="M237" s="22" t="str">
        <f t="shared" si="28"/>
        <v>шт.</v>
      </c>
      <c r="N237" s="23">
        <f t="shared" si="29"/>
        <v>2890.25</v>
      </c>
      <c r="O237" s="24"/>
      <c r="P237" s="22">
        <v>1</v>
      </c>
      <c r="Q237" s="10">
        <f t="shared" si="30"/>
        <v>0</v>
      </c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x14ac:dyDescent="0.25">
      <c r="B238" s="16">
        <f t="shared" si="31"/>
        <v>230</v>
      </c>
      <c r="C238" s="26" t="s">
        <v>219</v>
      </c>
      <c r="D238" s="27" t="s">
        <v>620</v>
      </c>
      <c r="E238" s="19" t="s">
        <v>13</v>
      </c>
      <c r="F238" s="16">
        <v>79.75</v>
      </c>
      <c r="G238" s="30">
        <v>1</v>
      </c>
      <c r="H238" s="17">
        <f t="shared" si="24"/>
        <v>79.75</v>
      </c>
      <c r="I238" s="11"/>
      <c r="J238" s="25">
        <f t="shared" si="25"/>
        <v>230</v>
      </c>
      <c r="K238" s="20" t="str">
        <f t="shared" si="26"/>
        <v xml:space="preserve">Тройник тормозной </v>
      </c>
      <c r="L238" s="21" t="str">
        <f t="shared" si="27"/>
        <v>51-3506018</v>
      </c>
      <c r="M238" s="22" t="str">
        <f t="shared" si="28"/>
        <v>шт.</v>
      </c>
      <c r="N238" s="23">
        <f t="shared" si="29"/>
        <v>79.75</v>
      </c>
      <c r="O238" s="24"/>
      <c r="P238" s="22">
        <v>1</v>
      </c>
      <c r="Q238" s="10">
        <f t="shared" si="30"/>
        <v>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30" x14ac:dyDescent="0.25">
      <c r="B239" s="16">
        <f t="shared" si="31"/>
        <v>231</v>
      </c>
      <c r="C239" s="26" t="s">
        <v>220</v>
      </c>
      <c r="D239" s="27" t="s">
        <v>621</v>
      </c>
      <c r="E239" s="19" t="s">
        <v>13</v>
      </c>
      <c r="F239" s="16">
        <v>189.75</v>
      </c>
      <c r="G239" s="30">
        <v>1</v>
      </c>
      <c r="H239" s="17">
        <f t="shared" si="24"/>
        <v>189.75</v>
      </c>
      <c r="I239" s="11"/>
      <c r="J239" s="25">
        <f t="shared" si="25"/>
        <v>231</v>
      </c>
      <c r="K239" s="20" t="str">
        <f t="shared" si="26"/>
        <v xml:space="preserve">Тройник тормозных трубопроводов </v>
      </c>
      <c r="L239" s="21" t="str">
        <f t="shared" si="27"/>
        <v>51-35069033</v>
      </c>
      <c r="M239" s="22" t="str">
        <f t="shared" si="28"/>
        <v>шт.</v>
      </c>
      <c r="N239" s="23">
        <f t="shared" si="29"/>
        <v>189.75</v>
      </c>
      <c r="O239" s="24"/>
      <c r="P239" s="22">
        <v>1</v>
      </c>
      <c r="Q239" s="10">
        <f t="shared" si="30"/>
        <v>0</v>
      </c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x14ac:dyDescent="0.25">
      <c r="B240" s="16">
        <f t="shared" si="31"/>
        <v>232</v>
      </c>
      <c r="C240" s="26" t="s">
        <v>221</v>
      </c>
      <c r="D240" s="27" t="s">
        <v>622</v>
      </c>
      <c r="E240" s="19" t="s">
        <v>13</v>
      </c>
      <c r="F240" s="16">
        <v>110.91</v>
      </c>
      <c r="G240" s="30">
        <v>1</v>
      </c>
      <c r="H240" s="17">
        <f t="shared" si="24"/>
        <v>110.91</v>
      </c>
      <c r="I240" s="11"/>
      <c r="J240" s="25">
        <f t="shared" si="25"/>
        <v>232</v>
      </c>
      <c r="K240" s="20" t="str">
        <f t="shared" si="26"/>
        <v xml:space="preserve">Трос воздушной заслонки </v>
      </c>
      <c r="L240" s="21" t="str">
        <f t="shared" si="27"/>
        <v>53-1108100-03</v>
      </c>
      <c r="M240" s="22" t="str">
        <f t="shared" si="28"/>
        <v>шт.</v>
      </c>
      <c r="N240" s="23">
        <f t="shared" si="29"/>
        <v>110.91</v>
      </c>
      <c r="O240" s="24"/>
      <c r="P240" s="22">
        <v>1</v>
      </c>
      <c r="Q240" s="10">
        <f t="shared" si="30"/>
        <v>0</v>
      </c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x14ac:dyDescent="0.25">
      <c r="B241" s="16">
        <f t="shared" si="31"/>
        <v>233</v>
      </c>
      <c r="C241" s="26" t="s">
        <v>222</v>
      </c>
      <c r="D241" s="27" t="s">
        <v>623</v>
      </c>
      <c r="E241" s="19" t="s">
        <v>13</v>
      </c>
      <c r="F241" s="16">
        <v>816.75</v>
      </c>
      <c r="G241" s="30">
        <v>1</v>
      </c>
      <c r="H241" s="17">
        <f t="shared" si="24"/>
        <v>816.75</v>
      </c>
      <c r="I241" s="11"/>
      <c r="J241" s="25">
        <f t="shared" si="25"/>
        <v>233</v>
      </c>
      <c r="K241" s="20" t="str">
        <f t="shared" si="26"/>
        <v xml:space="preserve">Трос жалюзи </v>
      </c>
      <c r="L241" s="21" t="str">
        <f t="shared" si="27"/>
        <v>53-1310210</v>
      </c>
      <c r="M241" s="22" t="str">
        <f t="shared" si="28"/>
        <v>шт.</v>
      </c>
      <c r="N241" s="23">
        <f t="shared" si="29"/>
        <v>816.75</v>
      </c>
      <c r="O241" s="24"/>
      <c r="P241" s="22">
        <v>1</v>
      </c>
      <c r="Q241" s="10">
        <f t="shared" si="30"/>
        <v>0</v>
      </c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x14ac:dyDescent="0.25">
      <c r="B242" s="16">
        <f t="shared" si="31"/>
        <v>234</v>
      </c>
      <c r="C242" s="26" t="s">
        <v>223</v>
      </c>
      <c r="D242" s="27" t="s">
        <v>624</v>
      </c>
      <c r="E242" s="19" t="s">
        <v>13</v>
      </c>
      <c r="F242" s="16">
        <v>267.66000000000003</v>
      </c>
      <c r="G242" s="30">
        <v>1</v>
      </c>
      <c r="H242" s="17">
        <f t="shared" si="24"/>
        <v>267.66000000000003</v>
      </c>
      <c r="I242" s="11"/>
      <c r="J242" s="25">
        <f t="shared" si="25"/>
        <v>234</v>
      </c>
      <c r="K242" s="20" t="str">
        <f t="shared" si="26"/>
        <v xml:space="preserve">Трос капота </v>
      </c>
      <c r="L242" s="21" t="str">
        <f t="shared" si="27"/>
        <v>53-8406180</v>
      </c>
      <c r="M242" s="22" t="str">
        <f t="shared" si="28"/>
        <v>шт.</v>
      </c>
      <c r="N242" s="23">
        <f t="shared" si="29"/>
        <v>267.66000000000003</v>
      </c>
      <c r="O242" s="24"/>
      <c r="P242" s="22">
        <v>1</v>
      </c>
      <c r="Q242" s="10">
        <f t="shared" si="30"/>
        <v>0</v>
      </c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x14ac:dyDescent="0.25">
      <c r="B243" s="16">
        <f t="shared" si="31"/>
        <v>235</v>
      </c>
      <c r="C243" s="26" t="s">
        <v>224</v>
      </c>
      <c r="D243" s="27" t="s">
        <v>625</v>
      </c>
      <c r="E243" s="19" t="s">
        <v>13</v>
      </c>
      <c r="F243" s="16">
        <v>333.66</v>
      </c>
      <c r="G243" s="30">
        <v>1</v>
      </c>
      <c r="H243" s="17">
        <f t="shared" si="24"/>
        <v>333.66</v>
      </c>
      <c r="I243" s="11"/>
      <c r="J243" s="25">
        <f t="shared" si="25"/>
        <v>235</v>
      </c>
      <c r="K243" s="20" t="str">
        <f t="shared" si="26"/>
        <v xml:space="preserve">Трос спидометра </v>
      </c>
      <c r="L243" s="21" t="str">
        <f t="shared" si="27"/>
        <v>ГВ-20-01</v>
      </c>
      <c r="M243" s="22" t="str">
        <f t="shared" si="28"/>
        <v>шт.</v>
      </c>
      <c r="N243" s="23">
        <f t="shared" si="29"/>
        <v>333.66</v>
      </c>
      <c r="O243" s="24"/>
      <c r="P243" s="22">
        <v>1</v>
      </c>
      <c r="Q243" s="10">
        <f t="shared" si="30"/>
        <v>0</v>
      </c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30" x14ac:dyDescent="0.25">
      <c r="B244" s="16">
        <f t="shared" si="31"/>
        <v>236</v>
      </c>
      <c r="C244" s="26" t="s">
        <v>225</v>
      </c>
      <c r="D244" s="27" t="s">
        <v>626</v>
      </c>
      <c r="E244" s="19" t="s">
        <v>13</v>
      </c>
      <c r="F244" s="16">
        <v>663.66</v>
      </c>
      <c r="G244" s="30">
        <v>1</v>
      </c>
      <c r="H244" s="17">
        <f t="shared" si="24"/>
        <v>663.66</v>
      </c>
      <c r="I244" s="11"/>
      <c r="J244" s="25">
        <f t="shared" si="25"/>
        <v>236</v>
      </c>
      <c r="K244" s="20" t="str">
        <f t="shared" si="26"/>
        <v xml:space="preserve">Трос стояночного тормоза передний длинный </v>
      </c>
      <c r="L244" s="21" t="str">
        <f t="shared" si="27"/>
        <v>3307-3508068-04</v>
      </c>
      <c r="M244" s="22" t="str">
        <f t="shared" si="28"/>
        <v>шт.</v>
      </c>
      <c r="N244" s="23">
        <f t="shared" si="29"/>
        <v>663.66</v>
      </c>
      <c r="O244" s="24"/>
      <c r="P244" s="22">
        <v>1</v>
      </c>
      <c r="Q244" s="10">
        <f t="shared" si="30"/>
        <v>0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ht="30" x14ac:dyDescent="0.25">
      <c r="B245" s="16">
        <f t="shared" si="31"/>
        <v>237</v>
      </c>
      <c r="C245" s="26" t="s">
        <v>226</v>
      </c>
      <c r="D245" s="27" t="s">
        <v>627</v>
      </c>
      <c r="E245" s="19" t="s">
        <v>13</v>
      </c>
      <c r="F245" s="16">
        <v>154.91</v>
      </c>
      <c r="G245" s="30">
        <v>1</v>
      </c>
      <c r="H245" s="17">
        <f t="shared" si="24"/>
        <v>154.91</v>
      </c>
      <c r="I245" s="11"/>
      <c r="J245" s="25">
        <f t="shared" si="25"/>
        <v>237</v>
      </c>
      <c r="K245" s="20" t="str">
        <f t="shared" si="26"/>
        <v>Труба глушителя выхлопная</v>
      </c>
      <c r="L245" s="21" t="str">
        <f t="shared" si="27"/>
        <v>53-1203270</v>
      </c>
      <c r="M245" s="22" t="str">
        <f t="shared" si="28"/>
        <v>шт.</v>
      </c>
      <c r="N245" s="23">
        <f t="shared" si="29"/>
        <v>154.91</v>
      </c>
      <c r="O245" s="24"/>
      <c r="P245" s="22">
        <v>1</v>
      </c>
      <c r="Q245" s="10">
        <f t="shared" si="30"/>
        <v>0</v>
      </c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ht="30" x14ac:dyDescent="0.25">
      <c r="B246" s="16">
        <f t="shared" si="31"/>
        <v>238</v>
      </c>
      <c r="C246" s="26" t="s">
        <v>227</v>
      </c>
      <c r="D246" s="27" t="s">
        <v>628</v>
      </c>
      <c r="E246" s="19" t="s">
        <v>13</v>
      </c>
      <c r="F246" s="29">
        <v>23585.84</v>
      </c>
      <c r="G246" s="30">
        <v>1</v>
      </c>
      <c r="H246" s="17">
        <f t="shared" si="24"/>
        <v>23585.84</v>
      </c>
      <c r="I246" s="11"/>
      <c r="J246" s="25">
        <f t="shared" si="25"/>
        <v>238</v>
      </c>
      <c r="K246" s="20" t="str">
        <f t="shared" si="26"/>
        <v>Труба впускная (плита) блока</v>
      </c>
      <c r="L246" s="21" t="str">
        <f t="shared" si="27"/>
        <v>511-1008015-10</v>
      </c>
      <c r="M246" s="22" t="str">
        <f t="shared" si="28"/>
        <v>шт.</v>
      </c>
      <c r="N246" s="23">
        <f t="shared" si="29"/>
        <v>23585.84</v>
      </c>
      <c r="O246" s="24"/>
      <c r="P246" s="22">
        <v>1</v>
      </c>
      <c r="Q246" s="10">
        <f t="shared" si="30"/>
        <v>0</v>
      </c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x14ac:dyDescent="0.25">
      <c r="B247" s="16">
        <f t="shared" si="31"/>
        <v>239</v>
      </c>
      <c r="C247" s="26" t="s">
        <v>228</v>
      </c>
      <c r="D247" s="27" t="s">
        <v>629</v>
      </c>
      <c r="E247" s="19" t="s">
        <v>13</v>
      </c>
      <c r="F247" s="29">
        <v>1089</v>
      </c>
      <c r="G247" s="30">
        <v>1</v>
      </c>
      <c r="H247" s="17">
        <f t="shared" si="24"/>
        <v>1089</v>
      </c>
      <c r="I247" s="11"/>
      <c r="J247" s="25">
        <f t="shared" si="25"/>
        <v>239</v>
      </c>
      <c r="K247" s="20" t="str">
        <f t="shared" si="26"/>
        <v xml:space="preserve">Труба прием. глушителя </v>
      </c>
      <c r="L247" s="21" t="str">
        <f t="shared" si="27"/>
        <v>1203211-53А-20</v>
      </c>
      <c r="M247" s="22" t="str">
        <f t="shared" si="28"/>
        <v>шт.</v>
      </c>
      <c r="N247" s="23">
        <f t="shared" si="29"/>
        <v>1089</v>
      </c>
      <c r="O247" s="24"/>
      <c r="P247" s="22">
        <v>1</v>
      </c>
      <c r="Q247" s="10">
        <f t="shared" si="30"/>
        <v>0</v>
      </c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x14ac:dyDescent="0.25">
      <c r="B248" s="16">
        <f t="shared" si="31"/>
        <v>240</v>
      </c>
      <c r="C248" s="26" t="s">
        <v>228</v>
      </c>
      <c r="D248" s="27" t="s">
        <v>630</v>
      </c>
      <c r="E248" s="19" t="s">
        <v>13</v>
      </c>
      <c r="F248" s="16">
        <v>782.84</v>
      </c>
      <c r="G248" s="30">
        <v>1</v>
      </c>
      <c r="H248" s="17">
        <f t="shared" si="24"/>
        <v>782.84</v>
      </c>
      <c r="I248" s="11"/>
      <c r="J248" s="25">
        <f t="shared" si="25"/>
        <v>240</v>
      </c>
      <c r="K248" s="20" t="str">
        <f t="shared" si="26"/>
        <v xml:space="preserve">Труба прием. глушителя </v>
      </c>
      <c r="L248" s="21" t="str">
        <f t="shared" si="27"/>
        <v>1203210-53А</v>
      </c>
      <c r="M248" s="22" t="str">
        <f t="shared" si="28"/>
        <v>шт.</v>
      </c>
      <c r="N248" s="23">
        <f t="shared" si="29"/>
        <v>782.84</v>
      </c>
      <c r="O248" s="24"/>
      <c r="P248" s="22">
        <v>1</v>
      </c>
      <c r="Q248" s="10">
        <f t="shared" si="30"/>
        <v>0</v>
      </c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x14ac:dyDescent="0.25">
      <c r="B249" s="16">
        <f t="shared" si="31"/>
        <v>241</v>
      </c>
      <c r="C249" s="26" t="s">
        <v>229</v>
      </c>
      <c r="D249" s="27" t="s">
        <v>631</v>
      </c>
      <c r="E249" s="19" t="s">
        <v>13</v>
      </c>
      <c r="F249" s="16">
        <v>83.41</v>
      </c>
      <c r="G249" s="30">
        <v>1</v>
      </c>
      <c r="H249" s="17">
        <f t="shared" si="24"/>
        <v>83.41</v>
      </c>
      <c r="I249" s="11"/>
      <c r="J249" s="25">
        <f t="shared" si="25"/>
        <v>241</v>
      </c>
      <c r="K249" s="20" t="str">
        <f t="shared" si="26"/>
        <v xml:space="preserve">Переключатель </v>
      </c>
      <c r="L249" s="21" t="str">
        <f t="shared" si="27"/>
        <v>5102-3709</v>
      </c>
      <c r="M249" s="22" t="str">
        <f t="shared" si="28"/>
        <v>шт.</v>
      </c>
      <c r="N249" s="23">
        <f t="shared" si="29"/>
        <v>83.41</v>
      </c>
      <c r="O249" s="24"/>
      <c r="P249" s="22">
        <v>1</v>
      </c>
      <c r="Q249" s="10">
        <f t="shared" si="30"/>
        <v>0</v>
      </c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x14ac:dyDescent="0.25">
      <c r="B250" s="16">
        <f t="shared" si="31"/>
        <v>242</v>
      </c>
      <c r="C250" s="26" t="s">
        <v>230</v>
      </c>
      <c r="D250" s="27" t="s">
        <v>632</v>
      </c>
      <c r="E250" s="19" t="s">
        <v>13</v>
      </c>
      <c r="F250" s="16">
        <v>157.66</v>
      </c>
      <c r="G250" s="30">
        <v>1</v>
      </c>
      <c r="H250" s="17">
        <f t="shared" si="24"/>
        <v>157.66</v>
      </c>
      <c r="I250" s="11"/>
      <c r="J250" s="25">
        <f t="shared" si="25"/>
        <v>242</v>
      </c>
      <c r="K250" s="20" t="str">
        <f t="shared" si="26"/>
        <v xml:space="preserve">Выключатель </v>
      </c>
      <c r="L250" s="21" t="str">
        <f t="shared" si="27"/>
        <v>24.3710</v>
      </c>
      <c r="M250" s="22" t="str">
        <f t="shared" si="28"/>
        <v>шт.</v>
      </c>
      <c r="N250" s="23">
        <f t="shared" si="29"/>
        <v>157.66</v>
      </c>
      <c r="O250" s="24"/>
      <c r="P250" s="22">
        <v>1</v>
      </c>
      <c r="Q250" s="10">
        <f t="shared" si="30"/>
        <v>0</v>
      </c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x14ac:dyDescent="0.25">
      <c r="B251" s="16">
        <f t="shared" si="31"/>
        <v>243</v>
      </c>
      <c r="C251" s="26" t="s">
        <v>229</v>
      </c>
      <c r="D251" s="27"/>
      <c r="E251" s="19" t="s">
        <v>13</v>
      </c>
      <c r="F251" s="16">
        <v>55</v>
      </c>
      <c r="G251" s="30">
        <v>1</v>
      </c>
      <c r="H251" s="17">
        <f t="shared" si="24"/>
        <v>55</v>
      </c>
      <c r="I251" s="11"/>
      <c r="J251" s="25">
        <f t="shared" si="25"/>
        <v>243</v>
      </c>
      <c r="K251" s="20" t="str">
        <f t="shared" si="26"/>
        <v xml:space="preserve">Переключатель </v>
      </c>
      <c r="L251" s="21">
        <f t="shared" si="27"/>
        <v>0</v>
      </c>
      <c r="M251" s="22" t="str">
        <f t="shared" si="28"/>
        <v>шт.</v>
      </c>
      <c r="N251" s="23">
        <f t="shared" si="29"/>
        <v>55</v>
      </c>
      <c r="O251" s="24"/>
      <c r="P251" s="22">
        <v>1</v>
      </c>
      <c r="Q251" s="10">
        <f t="shared" si="30"/>
        <v>0</v>
      </c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x14ac:dyDescent="0.25">
      <c r="B252" s="16">
        <f t="shared" si="31"/>
        <v>244</v>
      </c>
      <c r="C252" s="26" t="s">
        <v>231</v>
      </c>
      <c r="D252" s="27" t="s">
        <v>633</v>
      </c>
      <c r="E252" s="19" t="s">
        <v>13</v>
      </c>
      <c r="F252" s="29">
        <v>3230.34</v>
      </c>
      <c r="G252" s="30">
        <v>1</v>
      </c>
      <c r="H252" s="17">
        <f t="shared" si="24"/>
        <v>3230.34</v>
      </c>
      <c r="I252" s="11"/>
      <c r="J252" s="25">
        <f t="shared" si="25"/>
        <v>244</v>
      </c>
      <c r="K252" s="20" t="str">
        <f t="shared" si="26"/>
        <v xml:space="preserve">Тяга рулевая поперечная </v>
      </c>
      <c r="L252" s="21" t="str">
        <f t="shared" si="27"/>
        <v>53А-3003052</v>
      </c>
      <c r="M252" s="22" t="str">
        <f t="shared" si="28"/>
        <v>шт.</v>
      </c>
      <c r="N252" s="23">
        <f t="shared" si="29"/>
        <v>3230.34</v>
      </c>
      <c r="O252" s="24"/>
      <c r="P252" s="22">
        <v>1</v>
      </c>
      <c r="Q252" s="10">
        <f t="shared" si="30"/>
        <v>0</v>
      </c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x14ac:dyDescent="0.25">
      <c r="B253" s="16">
        <f t="shared" si="31"/>
        <v>245</v>
      </c>
      <c r="C253" s="26" t="s">
        <v>232</v>
      </c>
      <c r="D253" s="27" t="s">
        <v>634</v>
      </c>
      <c r="E253" s="19" t="s">
        <v>13</v>
      </c>
      <c r="F253" s="29">
        <v>9171.25</v>
      </c>
      <c r="G253" s="30">
        <v>1</v>
      </c>
      <c r="H253" s="17">
        <f t="shared" si="24"/>
        <v>9171.25</v>
      </c>
      <c r="I253" s="11"/>
      <c r="J253" s="25">
        <f t="shared" si="25"/>
        <v>245</v>
      </c>
      <c r="K253" s="20" t="str">
        <f t="shared" si="26"/>
        <v>Тяга рулевая продольная</v>
      </c>
      <c r="L253" s="21" t="str">
        <f t="shared" si="27"/>
        <v>66-01-3001010</v>
      </c>
      <c r="M253" s="22" t="str">
        <f t="shared" si="28"/>
        <v>шт.</v>
      </c>
      <c r="N253" s="23">
        <f t="shared" si="29"/>
        <v>9171.25</v>
      </c>
      <c r="O253" s="24"/>
      <c r="P253" s="22">
        <v>1</v>
      </c>
      <c r="Q253" s="10">
        <f t="shared" si="30"/>
        <v>0</v>
      </c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x14ac:dyDescent="0.25">
      <c r="B254" s="16">
        <f t="shared" si="31"/>
        <v>246</v>
      </c>
      <c r="C254" s="26" t="s">
        <v>232</v>
      </c>
      <c r="D254" s="27" t="s">
        <v>635</v>
      </c>
      <c r="E254" s="19" t="s">
        <v>13</v>
      </c>
      <c r="F254" s="29">
        <v>1590.41</v>
      </c>
      <c r="G254" s="30">
        <v>1</v>
      </c>
      <c r="H254" s="17">
        <f t="shared" si="24"/>
        <v>1590.41</v>
      </c>
      <c r="I254" s="11"/>
      <c r="J254" s="25">
        <f t="shared" si="25"/>
        <v>246</v>
      </c>
      <c r="K254" s="20" t="str">
        <f t="shared" si="26"/>
        <v>Тяга рулевая продольная</v>
      </c>
      <c r="L254" s="21" t="str">
        <f t="shared" si="27"/>
        <v>53А-3003012</v>
      </c>
      <c r="M254" s="22" t="str">
        <f t="shared" si="28"/>
        <v>шт.</v>
      </c>
      <c r="N254" s="23">
        <f t="shared" si="29"/>
        <v>1590.41</v>
      </c>
      <c r="O254" s="24"/>
      <c r="P254" s="22">
        <v>1</v>
      </c>
      <c r="Q254" s="10">
        <f t="shared" si="30"/>
        <v>0</v>
      </c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x14ac:dyDescent="0.25">
      <c r="B255" s="16">
        <f t="shared" si="31"/>
        <v>247</v>
      </c>
      <c r="C255" s="26" t="s">
        <v>233</v>
      </c>
      <c r="D255" s="27" t="s">
        <v>636</v>
      </c>
      <c r="E255" s="19" t="s">
        <v>13</v>
      </c>
      <c r="F255" s="16">
        <v>8.25</v>
      </c>
      <c r="G255" s="30">
        <v>1</v>
      </c>
      <c r="H255" s="17">
        <f t="shared" si="24"/>
        <v>8.25</v>
      </c>
      <c r="I255" s="11"/>
      <c r="J255" s="25">
        <f t="shared" si="25"/>
        <v>247</v>
      </c>
      <c r="K255" s="20" t="str">
        <f t="shared" si="26"/>
        <v>Уголек крышки распр.заж.</v>
      </c>
      <c r="L255" s="21" t="str">
        <f t="shared" si="27"/>
        <v>35-3706502</v>
      </c>
      <c r="M255" s="22" t="str">
        <f t="shared" si="28"/>
        <v>шт.</v>
      </c>
      <c r="N255" s="23">
        <f t="shared" si="29"/>
        <v>8.25</v>
      </c>
      <c r="O255" s="24"/>
      <c r="P255" s="22">
        <v>1</v>
      </c>
      <c r="Q255" s="10">
        <f t="shared" si="30"/>
        <v>0</v>
      </c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ht="30" x14ac:dyDescent="0.25">
      <c r="B256" s="16">
        <f t="shared" si="31"/>
        <v>248</v>
      </c>
      <c r="C256" s="26" t="s">
        <v>234</v>
      </c>
      <c r="D256" s="27" t="s">
        <v>637</v>
      </c>
      <c r="E256" s="19" t="s">
        <v>13</v>
      </c>
      <c r="F256" s="16">
        <v>715</v>
      </c>
      <c r="G256" s="30">
        <v>1</v>
      </c>
      <c r="H256" s="17">
        <f t="shared" si="24"/>
        <v>715</v>
      </c>
      <c r="I256" s="11"/>
      <c r="J256" s="25">
        <f t="shared" si="25"/>
        <v>248</v>
      </c>
      <c r="K256" s="20" t="str">
        <f t="shared" si="26"/>
        <v xml:space="preserve">Указатель температурный нов.обр. </v>
      </c>
      <c r="L256" s="21" t="str">
        <f t="shared" si="27"/>
        <v>14.3807010</v>
      </c>
      <c r="M256" s="22" t="str">
        <f t="shared" si="28"/>
        <v>шт.</v>
      </c>
      <c r="N256" s="23">
        <f t="shared" si="29"/>
        <v>715</v>
      </c>
      <c r="O256" s="24"/>
      <c r="P256" s="22">
        <v>1</v>
      </c>
      <c r="Q256" s="10">
        <f t="shared" si="30"/>
        <v>0</v>
      </c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x14ac:dyDescent="0.25">
      <c r="B257" s="16">
        <f t="shared" si="31"/>
        <v>249</v>
      </c>
      <c r="C257" s="26" t="s">
        <v>235</v>
      </c>
      <c r="D257" s="27" t="s">
        <v>638</v>
      </c>
      <c r="E257" s="19" t="s">
        <v>13</v>
      </c>
      <c r="F257" s="16">
        <v>591.25</v>
      </c>
      <c r="G257" s="30">
        <v>1</v>
      </c>
      <c r="H257" s="17">
        <f t="shared" si="24"/>
        <v>591.25</v>
      </c>
      <c r="I257" s="11"/>
      <c r="J257" s="25">
        <f t="shared" si="25"/>
        <v>249</v>
      </c>
      <c r="K257" s="20" t="str">
        <f t="shared" si="26"/>
        <v xml:space="preserve">Указатель тока </v>
      </c>
      <c r="L257" s="21" t="str">
        <f t="shared" si="27"/>
        <v>26.3812</v>
      </c>
      <c r="M257" s="22" t="str">
        <f t="shared" si="28"/>
        <v>шт.</v>
      </c>
      <c r="N257" s="23">
        <f t="shared" si="29"/>
        <v>591.25</v>
      </c>
      <c r="O257" s="24"/>
      <c r="P257" s="22">
        <v>1</v>
      </c>
      <c r="Q257" s="10">
        <f t="shared" si="30"/>
        <v>0</v>
      </c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x14ac:dyDescent="0.25">
      <c r="B258" s="16">
        <f t="shared" si="31"/>
        <v>250</v>
      </c>
      <c r="C258" s="26" t="s">
        <v>236</v>
      </c>
      <c r="D258" s="27" t="s">
        <v>639</v>
      </c>
      <c r="E258" s="19" t="s">
        <v>13</v>
      </c>
      <c r="F258" s="16">
        <v>763.59</v>
      </c>
      <c r="G258" s="30">
        <v>1</v>
      </c>
      <c r="H258" s="17">
        <f t="shared" si="24"/>
        <v>763.59</v>
      </c>
      <c r="I258" s="11"/>
      <c r="J258" s="25">
        <f t="shared" si="25"/>
        <v>250</v>
      </c>
      <c r="K258" s="20" t="str">
        <f t="shared" si="26"/>
        <v xml:space="preserve">Указатель уровня топлива </v>
      </c>
      <c r="L258" s="21" t="str">
        <f t="shared" si="27"/>
        <v>УБ-126А</v>
      </c>
      <c r="M258" s="22" t="str">
        <f t="shared" si="28"/>
        <v>шт.</v>
      </c>
      <c r="N258" s="23">
        <f t="shared" si="29"/>
        <v>763.59</v>
      </c>
      <c r="O258" s="24"/>
      <c r="P258" s="22">
        <v>1</v>
      </c>
      <c r="Q258" s="10">
        <f t="shared" si="30"/>
        <v>0</v>
      </c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x14ac:dyDescent="0.25">
      <c r="B259" s="16">
        <f t="shared" si="31"/>
        <v>251</v>
      </c>
      <c r="C259" s="26" t="s">
        <v>237</v>
      </c>
      <c r="D259" s="27" t="s">
        <v>640</v>
      </c>
      <c r="E259" s="19" t="s">
        <v>13</v>
      </c>
      <c r="F259" s="16">
        <v>307.08999999999997</v>
      </c>
      <c r="G259" s="30">
        <v>1</v>
      </c>
      <c r="H259" s="17">
        <f t="shared" si="24"/>
        <v>307.08999999999997</v>
      </c>
      <c r="I259" s="11"/>
      <c r="J259" s="25">
        <f t="shared" si="25"/>
        <v>251</v>
      </c>
      <c r="K259" s="20" t="str">
        <f t="shared" si="26"/>
        <v xml:space="preserve">Уплотнитель двери </v>
      </c>
      <c r="L259" s="21" t="str">
        <f t="shared" si="27"/>
        <v>4301-6107020</v>
      </c>
      <c r="M259" s="22" t="str">
        <f t="shared" si="28"/>
        <v>шт.</v>
      </c>
      <c r="N259" s="23">
        <f t="shared" si="29"/>
        <v>307.08999999999997</v>
      </c>
      <c r="O259" s="24"/>
      <c r="P259" s="22">
        <v>1</v>
      </c>
      <c r="Q259" s="10">
        <f t="shared" si="30"/>
        <v>0</v>
      </c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ht="30" x14ac:dyDescent="0.25">
      <c r="B260" s="16">
        <f t="shared" si="31"/>
        <v>252</v>
      </c>
      <c r="C260" s="26" t="s">
        <v>238</v>
      </c>
      <c r="D260" s="27" t="s">
        <v>641</v>
      </c>
      <c r="E260" s="19" t="s">
        <v>13</v>
      </c>
      <c r="F260" s="16">
        <v>935</v>
      </c>
      <c r="G260" s="30">
        <v>1</v>
      </c>
      <c r="H260" s="17">
        <f t="shared" si="24"/>
        <v>935</v>
      </c>
      <c r="I260" s="11"/>
      <c r="J260" s="25">
        <f t="shared" si="25"/>
        <v>252</v>
      </c>
      <c r="K260" s="20" t="str">
        <f t="shared" si="26"/>
        <v xml:space="preserve">Уплотнитель стекла лобового </v>
      </c>
      <c r="L260" s="21" t="str">
        <f t="shared" si="27"/>
        <v>4301-5206050-01</v>
      </c>
      <c r="M260" s="22" t="str">
        <f t="shared" si="28"/>
        <v>шт.</v>
      </c>
      <c r="N260" s="23">
        <f t="shared" si="29"/>
        <v>935</v>
      </c>
      <c r="O260" s="24"/>
      <c r="P260" s="22">
        <v>1</v>
      </c>
      <c r="Q260" s="10">
        <f t="shared" si="30"/>
        <v>0</v>
      </c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x14ac:dyDescent="0.25">
      <c r="B261" s="16">
        <f t="shared" si="31"/>
        <v>253</v>
      </c>
      <c r="C261" s="26" t="s">
        <v>239</v>
      </c>
      <c r="D261" s="27" t="s">
        <v>642</v>
      </c>
      <c r="E261" s="19" t="s">
        <v>13</v>
      </c>
      <c r="F261" s="16">
        <v>935</v>
      </c>
      <c r="G261" s="30">
        <v>1</v>
      </c>
      <c r="H261" s="17">
        <f t="shared" si="24"/>
        <v>935</v>
      </c>
      <c r="I261" s="11"/>
      <c r="J261" s="25">
        <f t="shared" si="25"/>
        <v>253</v>
      </c>
      <c r="K261" s="20" t="str">
        <f t="shared" si="26"/>
        <v xml:space="preserve">Фара в сборе </v>
      </c>
      <c r="L261" s="21" t="str">
        <f t="shared" si="27"/>
        <v>ФГ-122</v>
      </c>
      <c r="M261" s="22" t="str">
        <f t="shared" si="28"/>
        <v>шт.</v>
      </c>
      <c r="N261" s="23">
        <f t="shared" si="29"/>
        <v>935</v>
      </c>
      <c r="O261" s="24"/>
      <c r="P261" s="22">
        <v>1</v>
      </c>
      <c r="Q261" s="10">
        <f t="shared" si="30"/>
        <v>0</v>
      </c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30" x14ac:dyDescent="0.25">
      <c r="B262" s="16">
        <f t="shared" si="31"/>
        <v>254</v>
      </c>
      <c r="C262" s="26" t="s">
        <v>240</v>
      </c>
      <c r="D262" s="27" t="s">
        <v>643</v>
      </c>
      <c r="E262" s="19" t="s">
        <v>13</v>
      </c>
      <c r="F262" s="29">
        <v>2635.41</v>
      </c>
      <c r="G262" s="30">
        <v>1</v>
      </c>
      <c r="H262" s="17">
        <f t="shared" si="24"/>
        <v>2635.41</v>
      </c>
      <c r="I262" s="11"/>
      <c r="J262" s="25">
        <f t="shared" si="25"/>
        <v>254</v>
      </c>
      <c r="K262" s="20" t="str">
        <f t="shared" si="26"/>
        <v xml:space="preserve">Фильтр воздушный в сб. с/о </v>
      </c>
      <c r="L262" s="21" t="str">
        <f t="shared" si="27"/>
        <v>3307-1109010</v>
      </c>
      <c r="M262" s="22" t="str">
        <f t="shared" si="28"/>
        <v>шт.</v>
      </c>
      <c r="N262" s="23">
        <f t="shared" si="29"/>
        <v>2635.41</v>
      </c>
      <c r="O262" s="24"/>
      <c r="P262" s="22">
        <v>1</v>
      </c>
      <c r="Q262" s="10">
        <f t="shared" si="30"/>
        <v>0</v>
      </c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x14ac:dyDescent="0.25">
      <c r="B263" s="16">
        <f t="shared" si="31"/>
        <v>255</v>
      </c>
      <c r="C263" s="26" t="s">
        <v>241</v>
      </c>
      <c r="D263" s="27" t="s">
        <v>644</v>
      </c>
      <c r="E263" s="19" t="s">
        <v>13</v>
      </c>
      <c r="F263" s="29">
        <v>4991.25</v>
      </c>
      <c r="G263" s="30">
        <v>1</v>
      </c>
      <c r="H263" s="17">
        <f t="shared" si="24"/>
        <v>4991.25</v>
      </c>
      <c r="I263" s="11"/>
      <c r="J263" s="25">
        <f t="shared" si="25"/>
        <v>255</v>
      </c>
      <c r="K263" s="20" t="str">
        <f t="shared" si="26"/>
        <v xml:space="preserve">Фильтр масляный в сборе </v>
      </c>
      <c r="L263" s="21" t="str">
        <f t="shared" si="27"/>
        <v>53-11-1017010-10</v>
      </c>
      <c r="M263" s="22" t="str">
        <f t="shared" si="28"/>
        <v>шт.</v>
      </c>
      <c r="N263" s="23">
        <f t="shared" si="29"/>
        <v>4991.25</v>
      </c>
      <c r="O263" s="24"/>
      <c r="P263" s="22">
        <v>1</v>
      </c>
      <c r="Q263" s="10">
        <f t="shared" si="30"/>
        <v>0</v>
      </c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30" x14ac:dyDescent="0.25">
      <c r="B264" s="16">
        <f t="shared" si="31"/>
        <v>256</v>
      </c>
      <c r="C264" s="26" t="s">
        <v>242</v>
      </c>
      <c r="D264" s="27" t="s">
        <v>645</v>
      </c>
      <c r="E264" s="19" t="s">
        <v>13</v>
      </c>
      <c r="F264" s="16">
        <v>141.16</v>
      </c>
      <c r="G264" s="30">
        <v>1</v>
      </c>
      <c r="H264" s="17">
        <f t="shared" si="24"/>
        <v>141.16</v>
      </c>
      <c r="I264" s="11"/>
      <c r="J264" s="25">
        <f t="shared" si="25"/>
        <v>256</v>
      </c>
      <c r="K264" s="20" t="str">
        <f t="shared" si="26"/>
        <v xml:space="preserve">Фильтр тонкой очистки топлива с/о в сб. </v>
      </c>
      <c r="L264" s="21" t="str">
        <f t="shared" si="27"/>
        <v>21-1117010</v>
      </c>
      <c r="M264" s="22" t="str">
        <f t="shared" si="28"/>
        <v>шт.</v>
      </c>
      <c r="N264" s="23">
        <f t="shared" si="29"/>
        <v>141.16</v>
      </c>
      <c r="O264" s="24"/>
      <c r="P264" s="22">
        <v>1</v>
      </c>
      <c r="Q264" s="10">
        <f t="shared" si="30"/>
        <v>0</v>
      </c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x14ac:dyDescent="0.25">
      <c r="B265" s="16">
        <f t="shared" si="31"/>
        <v>257</v>
      </c>
      <c r="C265" s="26" t="s">
        <v>243</v>
      </c>
      <c r="D265" s="27" t="s">
        <v>646</v>
      </c>
      <c r="E265" s="19" t="s">
        <v>13</v>
      </c>
      <c r="F265" s="29">
        <v>1535.41</v>
      </c>
      <c r="G265" s="30">
        <v>1</v>
      </c>
      <c r="H265" s="17">
        <f t="shared" si="24"/>
        <v>1535.41</v>
      </c>
      <c r="I265" s="11"/>
      <c r="J265" s="25">
        <f t="shared" si="25"/>
        <v>257</v>
      </c>
      <c r="K265" s="20" t="str">
        <f t="shared" si="26"/>
        <v xml:space="preserve">Фланец вторич.вала </v>
      </c>
      <c r="L265" s="21" t="str">
        <f t="shared" si="27"/>
        <v>51-1701240-Д</v>
      </c>
      <c r="M265" s="22" t="str">
        <f t="shared" si="28"/>
        <v>шт.</v>
      </c>
      <c r="N265" s="23">
        <f t="shared" si="29"/>
        <v>1535.41</v>
      </c>
      <c r="O265" s="24"/>
      <c r="P265" s="22">
        <v>1</v>
      </c>
      <c r="Q265" s="10">
        <f t="shared" si="30"/>
        <v>0</v>
      </c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30" x14ac:dyDescent="0.25">
      <c r="B266" s="16">
        <f t="shared" si="31"/>
        <v>258</v>
      </c>
      <c r="C266" s="26" t="s">
        <v>244</v>
      </c>
      <c r="D266" s="27" t="s">
        <v>647</v>
      </c>
      <c r="E266" s="19" t="s">
        <v>13</v>
      </c>
      <c r="F266" s="16">
        <v>237.41</v>
      </c>
      <c r="G266" s="30">
        <v>1</v>
      </c>
      <c r="H266" s="17">
        <f t="shared" ref="H266:H329" si="32">F266*G266</f>
        <v>237.41</v>
      </c>
      <c r="I266" s="11"/>
      <c r="J266" s="25">
        <f t="shared" ref="J266:J329" si="33">B266</f>
        <v>258</v>
      </c>
      <c r="K266" s="20" t="str">
        <f t="shared" ref="K266:K329" si="34">C266</f>
        <v xml:space="preserve">Фланец з/моста разъёмный </v>
      </c>
      <c r="L266" s="21" t="str">
        <f t="shared" ref="L266:L329" si="35">D266</f>
        <v>2201100-10</v>
      </c>
      <c r="M266" s="22" t="str">
        <f t="shared" ref="M266:M329" si="36">E266</f>
        <v>шт.</v>
      </c>
      <c r="N266" s="23">
        <f t="shared" ref="N266:N329" si="37">F266</f>
        <v>237.41</v>
      </c>
      <c r="O266" s="24"/>
      <c r="P266" s="22">
        <v>1</v>
      </c>
      <c r="Q266" s="10">
        <f t="shared" ref="Q266:Q329" si="38">O266*P266</f>
        <v>0</v>
      </c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x14ac:dyDescent="0.25">
      <c r="B267" s="16">
        <f t="shared" si="31"/>
        <v>259</v>
      </c>
      <c r="C267" s="26" t="s">
        <v>245</v>
      </c>
      <c r="D267" s="27" t="s">
        <v>648</v>
      </c>
      <c r="E267" s="19" t="s">
        <v>13</v>
      </c>
      <c r="F267" s="29">
        <v>2014.84</v>
      </c>
      <c r="G267" s="30">
        <v>1</v>
      </c>
      <c r="H267" s="17">
        <f t="shared" si="32"/>
        <v>2014.84</v>
      </c>
      <c r="I267" s="11"/>
      <c r="J267" s="25">
        <f t="shared" si="33"/>
        <v>259</v>
      </c>
      <c r="K267" s="20" t="str">
        <f t="shared" si="34"/>
        <v xml:space="preserve">Фланец карданного вала </v>
      </c>
      <c r="L267" s="21" t="str">
        <f t="shared" si="35"/>
        <v>51-2201022</v>
      </c>
      <c r="M267" s="22" t="str">
        <f t="shared" si="36"/>
        <v>шт.</v>
      </c>
      <c r="N267" s="23">
        <f t="shared" si="37"/>
        <v>2014.84</v>
      </c>
      <c r="O267" s="24"/>
      <c r="P267" s="22">
        <v>1</v>
      </c>
      <c r="Q267" s="10">
        <f t="shared" si="38"/>
        <v>0</v>
      </c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x14ac:dyDescent="0.25">
      <c r="B268" s="16">
        <f t="shared" si="31"/>
        <v>260</v>
      </c>
      <c r="C268" s="26" t="s">
        <v>246</v>
      </c>
      <c r="D268" s="27" t="s">
        <v>649</v>
      </c>
      <c r="E268" s="19" t="s">
        <v>13</v>
      </c>
      <c r="F268" s="16">
        <v>848.84</v>
      </c>
      <c r="G268" s="30">
        <v>1</v>
      </c>
      <c r="H268" s="17">
        <f t="shared" si="32"/>
        <v>848.84</v>
      </c>
      <c r="I268" s="11"/>
      <c r="J268" s="25">
        <f t="shared" si="33"/>
        <v>260</v>
      </c>
      <c r="K268" s="20" t="str">
        <f t="shared" si="34"/>
        <v xml:space="preserve">Фонарь задний </v>
      </c>
      <c r="L268" s="21" t="str">
        <f t="shared" si="35"/>
        <v>9802.3716-01</v>
      </c>
      <c r="M268" s="22" t="str">
        <f t="shared" si="36"/>
        <v>шт.</v>
      </c>
      <c r="N268" s="23">
        <f t="shared" si="37"/>
        <v>848.84</v>
      </c>
      <c r="O268" s="24"/>
      <c r="P268" s="22">
        <v>1</v>
      </c>
      <c r="Q268" s="10">
        <f t="shared" si="38"/>
        <v>0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x14ac:dyDescent="0.25">
      <c r="B269" s="16">
        <f t="shared" si="31"/>
        <v>261</v>
      </c>
      <c r="C269" s="26" t="s">
        <v>246</v>
      </c>
      <c r="D269" s="27" t="s">
        <v>650</v>
      </c>
      <c r="E269" s="19" t="s">
        <v>13</v>
      </c>
      <c r="F269" s="16">
        <v>748.91</v>
      </c>
      <c r="G269" s="30">
        <v>1</v>
      </c>
      <c r="H269" s="17">
        <f t="shared" si="32"/>
        <v>748.91</v>
      </c>
      <c r="I269" s="11"/>
      <c r="J269" s="25">
        <f t="shared" si="33"/>
        <v>261</v>
      </c>
      <c r="K269" s="20" t="str">
        <f t="shared" si="34"/>
        <v xml:space="preserve">Фонарь задний </v>
      </c>
      <c r="L269" s="21" t="str">
        <f t="shared" si="35"/>
        <v>112-01-15-12/13</v>
      </c>
      <c r="M269" s="22" t="str">
        <f t="shared" si="36"/>
        <v>шт.</v>
      </c>
      <c r="N269" s="23">
        <f t="shared" si="37"/>
        <v>748.91</v>
      </c>
      <c r="O269" s="24"/>
      <c r="P269" s="22">
        <v>1</v>
      </c>
      <c r="Q269" s="10">
        <f t="shared" si="38"/>
        <v>0</v>
      </c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30" x14ac:dyDescent="0.25">
      <c r="B270" s="16">
        <f t="shared" si="31"/>
        <v>262</v>
      </c>
      <c r="C270" s="26" t="s">
        <v>247</v>
      </c>
      <c r="D270" s="27" t="s">
        <v>651</v>
      </c>
      <c r="E270" s="19" t="s">
        <v>13</v>
      </c>
      <c r="F270" s="16">
        <v>289.66000000000003</v>
      </c>
      <c r="G270" s="30">
        <v>1</v>
      </c>
      <c r="H270" s="17">
        <f t="shared" si="32"/>
        <v>289.66000000000003</v>
      </c>
      <c r="I270" s="11"/>
      <c r="J270" s="25">
        <f t="shared" si="33"/>
        <v>262</v>
      </c>
      <c r="K270" s="20" t="str">
        <f t="shared" si="34"/>
        <v xml:space="preserve">Фонарь освещения номерного знака </v>
      </c>
      <c r="L270" s="21" t="str">
        <f t="shared" si="35"/>
        <v>ПФ131-3717010</v>
      </c>
      <c r="M270" s="22" t="str">
        <f t="shared" si="36"/>
        <v>шт.</v>
      </c>
      <c r="N270" s="23">
        <f t="shared" si="37"/>
        <v>289.66000000000003</v>
      </c>
      <c r="O270" s="24"/>
      <c r="P270" s="22">
        <v>1</v>
      </c>
      <c r="Q270" s="10">
        <f t="shared" si="38"/>
        <v>0</v>
      </c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30" x14ac:dyDescent="0.25">
      <c r="B271" s="16">
        <f t="shared" si="31"/>
        <v>263</v>
      </c>
      <c r="C271" s="26" t="s">
        <v>248</v>
      </c>
      <c r="D271" s="27" t="s">
        <v>652</v>
      </c>
      <c r="E271" s="19" t="s">
        <v>13</v>
      </c>
      <c r="F271" s="16">
        <v>987.25</v>
      </c>
      <c r="G271" s="30">
        <v>1</v>
      </c>
      <c r="H271" s="17">
        <f t="shared" si="32"/>
        <v>987.25</v>
      </c>
      <c r="I271" s="11"/>
      <c r="J271" s="25">
        <f t="shared" si="33"/>
        <v>263</v>
      </c>
      <c r="K271" s="20" t="str">
        <f t="shared" si="34"/>
        <v xml:space="preserve">Цилиндр главный сцепления </v>
      </c>
      <c r="L271" s="21" t="str">
        <f t="shared" si="35"/>
        <v>66-11-1602300</v>
      </c>
      <c r="M271" s="22" t="str">
        <f t="shared" si="36"/>
        <v>шт.</v>
      </c>
      <c r="N271" s="23">
        <f t="shared" si="37"/>
        <v>987.25</v>
      </c>
      <c r="O271" s="24"/>
      <c r="P271" s="22">
        <v>1</v>
      </c>
      <c r="Q271" s="10">
        <f t="shared" si="38"/>
        <v>0</v>
      </c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30" x14ac:dyDescent="0.25">
      <c r="B272" s="16">
        <f t="shared" si="31"/>
        <v>264</v>
      </c>
      <c r="C272" s="26" t="s">
        <v>249</v>
      </c>
      <c r="D272" s="27" t="s">
        <v>653</v>
      </c>
      <c r="E272" s="19" t="s">
        <v>13</v>
      </c>
      <c r="F272" s="16">
        <v>842.41</v>
      </c>
      <c r="G272" s="30">
        <v>1</v>
      </c>
      <c r="H272" s="17">
        <f t="shared" si="32"/>
        <v>842.41</v>
      </c>
      <c r="I272" s="11"/>
      <c r="J272" s="25">
        <f t="shared" si="33"/>
        <v>264</v>
      </c>
      <c r="K272" s="20" t="str">
        <f t="shared" si="34"/>
        <v xml:space="preserve">Цилиндр раб. тормозной задний </v>
      </c>
      <c r="L272" s="21" t="str">
        <f t="shared" si="35"/>
        <v>4301-3502040</v>
      </c>
      <c r="M272" s="22" t="str">
        <f t="shared" si="36"/>
        <v>шт.</v>
      </c>
      <c r="N272" s="23">
        <f t="shared" si="37"/>
        <v>842.41</v>
      </c>
      <c r="O272" s="24"/>
      <c r="P272" s="22">
        <v>1</v>
      </c>
      <c r="Q272" s="10">
        <f t="shared" si="38"/>
        <v>0</v>
      </c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30" x14ac:dyDescent="0.25">
      <c r="B273" s="16">
        <f t="shared" si="31"/>
        <v>265</v>
      </c>
      <c r="C273" s="26" t="s">
        <v>250</v>
      </c>
      <c r="D273" s="27" t="s">
        <v>654</v>
      </c>
      <c r="E273" s="19" t="s">
        <v>13</v>
      </c>
      <c r="F273" s="16">
        <v>671.91</v>
      </c>
      <c r="G273" s="30">
        <v>1</v>
      </c>
      <c r="H273" s="17">
        <f t="shared" si="32"/>
        <v>671.91</v>
      </c>
      <c r="I273" s="11"/>
      <c r="J273" s="25">
        <f t="shared" si="33"/>
        <v>265</v>
      </c>
      <c r="K273" s="20" t="str">
        <f t="shared" si="34"/>
        <v xml:space="preserve">Цилиндр сцепления рабочий </v>
      </c>
      <c r="L273" s="21" t="str">
        <f t="shared" si="35"/>
        <v>66-01-1602510-10</v>
      </c>
      <c r="M273" s="22" t="str">
        <f t="shared" si="36"/>
        <v>шт.</v>
      </c>
      <c r="N273" s="23">
        <f t="shared" si="37"/>
        <v>671.91</v>
      </c>
      <c r="O273" s="24"/>
      <c r="P273" s="22">
        <v>1</v>
      </c>
      <c r="Q273" s="10">
        <f t="shared" si="38"/>
        <v>0</v>
      </c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x14ac:dyDescent="0.25">
      <c r="B274" s="16">
        <f t="shared" si="31"/>
        <v>266</v>
      </c>
      <c r="C274" s="26" t="s">
        <v>251</v>
      </c>
      <c r="D274" s="27" t="s">
        <v>653</v>
      </c>
      <c r="E274" s="19" t="s">
        <v>13</v>
      </c>
      <c r="F274" s="16">
        <v>629.75</v>
      </c>
      <c r="G274" s="30">
        <v>1</v>
      </c>
      <c r="H274" s="17">
        <f t="shared" si="32"/>
        <v>629.75</v>
      </c>
      <c r="I274" s="11"/>
      <c r="J274" s="25">
        <f t="shared" si="33"/>
        <v>266</v>
      </c>
      <c r="K274" s="20" t="str">
        <f t="shared" si="34"/>
        <v xml:space="preserve">Цилиндр торм. задний </v>
      </c>
      <c r="L274" s="21" t="str">
        <f t="shared" si="35"/>
        <v>4301-3502040</v>
      </c>
      <c r="M274" s="22" t="str">
        <f t="shared" si="36"/>
        <v>шт.</v>
      </c>
      <c r="N274" s="23">
        <f t="shared" si="37"/>
        <v>629.75</v>
      </c>
      <c r="O274" s="24"/>
      <c r="P274" s="22">
        <v>1</v>
      </c>
      <c r="Q274" s="10">
        <f t="shared" si="38"/>
        <v>0</v>
      </c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x14ac:dyDescent="0.25">
      <c r="B275" s="16">
        <f t="shared" si="31"/>
        <v>267</v>
      </c>
      <c r="C275" s="26" t="s">
        <v>252</v>
      </c>
      <c r="D275" s="27" t="s">
        <v>655</v>
      </c>
      <c r="E275" s="19" t="s">
        <v>13</v>
      </c>
      <c r="F275" s="16">
        <v>467.5</v>
      </c>
      <c r="G275" s="30">
        <v>1</v>
      </c>
      <c r="H275" s="17">
        <f t="shared" si="32"/>
        <v>467.5</v>
      </c>
      <c r="I275" s="11"/>
      <c r="J275" s="25">
        <f t="shared" si="33"/>
        <v>267</v>
      </c>
      <c r="K275" s="20" t="str">
        <f t="shared" si="34"/>
        <v xml:space="preserve">Цилиндр торм. передний </v>
      </c>
      <c r="L275" s="21" t="str">
        <f t="shared" si="35"/>
        <v>4301-3501040</v>
      </c>
      <c r="M275" s="22" t="str">
        <f t="shared" si="36"/>
        <v>шт.</v>
      </c>
      <c r="N275" s="23">
        <f t="shared" si="37"/>
        <v>467.5</v>
      </c>
      <c r="O275" s="24"/>
      <c r="P275" s="22">
        <v>1</v>
      </c>
      <c r="Q275" s="10">
        <f t="shared" si="38"/>
        <v>0</v>
      </c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30" x14ac:dyDescent="0.25">
      <c r="B276" s="16">
        <f t="shared" si="31"/>
        <v>268</v>
      </c>
      <c r="C276" s="26" t="s">
        <v>253</v>
      </c>
      <c r="D276" s="27" t="s">
        <v>656</v>
      </c>
      <c r="E276" s="19" t="s">
        <v>13</v>
      </c>
      <c r="F276" s="29">
        <v>13399.84</v>
      </c>
      <c r="G276" s="30">
        <v>1</v>
      </c>
      <c r="H276" s="17">
        <f t="shared" si="32"/>
        <v>13399.84</v>
      </c>
      <c r="I276" s="11"/>
      <c r="J276" s="25">
        <f t="shared" si="33"/>
        <v>268</v>
      </c>
      <c r="K276" s="20" t="str">
        <f t="shared" si="34"/>
        <v xml:space="preserve">Шестерни главной передачи (пара главная) </v>
      </c>
      <c r="L276" s="21" t="str">
        <f t="shared" si="35"/>
        <v>2402165-53-12</v>
      </c>
      <c r="M276" s="22" t="str">
        <f t="shared" si="36"/>
        <v>шт.</v>
      </c>
      <c r="N276" s="23">
        <f t="shared" si="37"/>
        <v>13399.84</v>
      </c>
      <c r="O276" s="24"/>
      <c r="P276" s="22">
        <v>1</v>
      </c>
      <c r="Q276" s="10">
        <f t="shared" si="38"/>
        <v>0</v>
      </c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x14ac:dyDescent="0.25">
      <c r="B277" s="16">
        <f t="shared" si="31"/>
        <v>269</v>
      </c>
      <c r="C277" s="26" t="s">
        <v>75</v>
      </c>
      <c r="D277" s="27" t="s">
        <v>657</v>
      </c>
      <c r="E277" s="19" t="s">
        <v>13</v>
      </c>
      <c r="F277" s="29">
        <v>1337.41</v>
      </c>
      <c r="G277" s="30">
        <v>1</v>
      </c>
      <c r="H277" s="17">
        <f t="shared" si="32"/>
        <v>1337.41</v>
      </c>
      <c r="I277" s="11"/>
      <c r="J277" s="25">
        <f t="shared" si="33"/>
        <v>269</v>
      </c>
      <c r="K277" s="20" t="str">
        <f t="shared" si="34"/>
        <v xml:space="preserve">Шестерня </v>
      </c>
      <c r="L277" s="21" t="str">
        <f t="shared" si="35"/>
        <v>53-2403055</v>
      </c>
      <c r="M277" s="22" t="str">
        <f t="shared" si="36"/>
        <v>шт.</v>
      </c>
      <c r="N277" s="23">
        <f t="shared" si="37"/>
        <v>1337.41</v>
      </c>
      <c r="O277" s="24"/>
      <c r="P277" s="22">
        <v>1</v>
      </c>
      <c r="Q277" s="10">
        <f t="shared" si="38"/>
        <v>0</v>
      </c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x14ac:dyDescent="0.25">
      <c r="B278" s="16">
        <f t="shared" si="31"/>
        <v>270</v>
      </c>
      <c r="C278" s="26" t="s">
        <v>75</v>
      </c>
      <c r="D278" s="27" t="s">
        <v>658</v>
      </c>
      <c r="E278" s="19" t="s">
        <v>13</v>
      </c>
      <c r="F278" s="29">
        <v>2024</v>
      </c>
      <c r="G278" s="30">
        <v>1</v>
      </c>
      <c r="H278" s="17">
        <f t="shared" si="32"/>
        <v>2024</v>
      </c>
      <c r="I278" s="11"/>
      <c r="J278" s="25">
        <f t="shared" si="33"/>
        <v>270</v>
      </c>
      <c r="K278" s="20" t="str">
        <f t="shared" si="34"/>
        <v xml:space="preserve">Шестерня </v>
      </c>
      <c r="L278" s="21" t="str">
        <f t="shared" si="35"/>
        <v>53-1701110-31</v>
      </c>
      <c r="M278" s="22" t="str">
        <f t="shared" si="36"/>
        <v>шт.</v>
      </c>
      <c r="N278" s="23">
        <f t="shared" si="37"/>
        <v>2024</v>
      </c>
      <c r="O278" s="24"/>
      <c r="P278" s="22">
        <v>1</v>
      </c>
      <c r="Q278" s="10">
        <f t="shared" si="38"/>
        <v>0</v>
      </c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x14ac:dyDescent="0.25">
      <c r="B279" s="16">
        <f t="shared" si="31"/>
        <v>271</v>
      </c>
      <c r="C279" s="26" t="s">
        <v>75</v>
      </c>
      <c r="D279" s="27" t="s">
        <v>659</v>
      </c>
      <c r="E279" s="19" t="s">
        <v>13</v>
      </c>
      <c r="F279" s="29">
        <v>1887.41</v>
      </c>
      <c r="G279" s="30">
        <v>1</v>
      </c>
      <c r="H279" s="17">
        <f t="shared" si="32"/>
        <v>1887.41</v>
      </c>
      <c r="I279" s="11"/>
      <c r="J279" s="25">
        <f t="shared" si="33"/>
        <v>271</v>
      </c>
      <c r="K279" s="20" t="str">
        <f t="shared" si="34"/>
        <v xml:space="preserve">Шестерня </v>
      </c>
      <c r="L279" s="21" t="str">
        <f t="shared" si="35"/>
        <v>53-1701111</v>
      </c>
      <c r="M279" s="22" t="str">
        <f t="shared" si="36"/>
        <v>шт.</v>
      </c>
      <c r="N279" s="23">
        <f t="shared" si="37"/>
        <v>1887.41</v>
      </c>
      <c r="O279" s="24"/>
      <c r="P279" s="22">
        <v>1</v>
      </c>
      <c r="Q279" s="10">
        <f t="shared" si="38"/>
        <v>0</v>
      </c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x14ac:dyDescent="0.25">
      <c r="B280" s="16">
        <f t="shared" si="31"/>
        <v>272</v>
      </c>
      <c r="C280" s="26" t="s">
        <v>75</v>
      </c>
      <c r="D280" s="27" t="s">
        <v>660</v>
      </c>
      <c r="E280" s="19" t="s">
        <v>13</v>
      </c>
      <c r="F280" s="29">
        <v>1437.34</v>
      </c>
      <c r="G280" s="30">
        <v>1</v>
      </c>
      <c r="H280" s="17">
        <f t="shared" si="32"/>
        <v>1437.34</v>
      </c>
      <c r="I280" s="11"/>
      <c r="J280" s="25">
        <f t="shared" si="33"/>
        <v>272</v>
      </c>
      <c r="K280" s="20" t="str">
        <f t="shared" si="34"/>
        <v xml:space="preserve">Шестерня </v>
      </c>
      <c r="L280" s="21" t="str">
        <f t="shared" si="35"/>
        <v>53-1701113-10</v>
      </c>
      <c r="M280" s="22" t="str">
        <f t="shared" si="36"/>
        <v>шт.</v>
      </c>
      <c r="N280" s="23">
        <f t="shared" si="37"/>
        <v>1437.34</v>
      </c>
      <c r="O280" s="24"/>
      <c r="P280" s="22">
        <v>1</v>
      </c>
      <c r="Q280" s="10">
        <f t="shared" si="38"/>
        <v>0</v>
      </c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x14ac:dyDescent="0.25">
      <c r="B281" s="16">
        <f t="shared" si="31"/>
        <v>273</v>
      </c>
      <c r="C281" s="26" t="s">
        <v>254</v>
      </c>
      <c r="D281" s="27" t="s">
        <v>661</v>
      </c>
      <c r="E281" s="19" t="s">
        <v>13</v>
      </c>
      <c r="F281" s="16">
        <v>421.66</v>
      </c>
      <c r="G281" s="30">
        <v>1</v>
      </c>
      <c r="H281" s="17">
        <f t="shared" si="32"/>
        <v>421.66</v>
      </c>
      <c r="I281" s="11"/>
      <c r="J281" s="25">
        <f t="shared" si="33"/>
        <v>273</v>
      </c>
      <c r="K281" s="20" t="str">
        <f t="shared" si="34"/>
        <v>Шестерня распредвала</v>
      </c>
      <c r="L281" s="21" t="str">
        <f t="shared" si="35"/>
        <v>511-1006020</v>
      </c>
      <c r="M281" s="22" t="str">
        <f t="shared" si="36"/>
        <v>шт.</v>
      </c>
      <c r="N281" s="23">
        <f t="shared" si="37"/>
        <v>421.66</v>
      </c>
      <c r="O281" s="24"/>
      <c r="P281" s="22">
        <v>1</v>
      </c>
      <c r="Q281" s="10">
        <f t="shared" si="38"/>
        <v>0</v>
      </c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x14ac:dyDescent="0.25">
      <c r="B282" s="16">
        <f t="shared" si="31"/>
        <v>274</v>
      </c>
      <c r="C282" s="26" t="s">
        <v>75</v>
      </c>
      <c r="D282" s="27" t="s">
        <v>662</v>
      </c>
      <c r="E282" s="19" t="s">
        <v>13</v>
      </c>
      <c r="F282" s="16">
        <v>209</v>
      </c>
      <c r="G282" s="30">
        <v>1</v>
      </c>
      <c r="H282" s="17">
        <f t="shared" si="32"/>
        <v>209</v>
      </c>
      <c r="I282" s="11"/>
      <c r="J282" s="25">
        <f t="shared" si="33"/>
        <v>274</v>
      </c>
      <c r="K282" s="20" t="str">
        <f t="shared" si="34"/>
        <v xml:space="preserve">Шестерня </v>
      </c>
      <c r="L282" s="21" t="str">
        <f t="shared" si="35"/>
        <v>5312-3802033</v>
      </c>
      <c r="M282" s="22" t="str">
        <f t="shared" si="36"/>
        <v>шт.</v>
      </c>
      <c r="N282" s="23">
        <f t="shared" si="37"/>
        <v>209</v>
      </c>
      <c r="O282" s="24"/>
      <c r="P282" s="22">
        <v>1</v>
      </c>
      <c r="Q282" s="10">
        <f t="shared" si="38"/>
        <v>0</v>
      </c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x14ac:dyDescent="0.25">
      <c r="B283" s="16">
        <f t="shared" si="31"/>
        <v>275</v>
      </c>
      <c r="C283" s="26" t="s">
        <v>255</v>
      </c>
      <c r="D283" s="27" t="s">
        <v>663</v>
      </c>
      <c r="E283" s="19" t="s">
        <v>13</v>
      </c>
      <c r="F283" s="16">
        <v>241.09</v>
      </c>
      <c r="G283" s="30">
        <v>1</v>
      </c>
      <c r="H283" s="17">
        <f t="shared" si="32"/>
        <v>241.09</v>
      </c>
      <c r="I283" s="11"/>
      <c r="J283" s="25">
        <f t="shared" si="33"/>
        <v>275</v>
      </c>
      <c r="K283" s="20" t="str">
        <f t="shared" si="34"/>
        <v xml:space="preserve">Шестерня  </v>
      </c>
      <c r="L283" s="21" t="str">
        <f t="shared" si="35"/>
        <v>5312-3802034</v>
      </c>
      <c r="M283" s="22" t="str">
        <f t="shared" si="36"/>
        <v>шт.</v>
      </c>
      <c r="N283" s="23">
        <f t="shared" si="37"/>
        <v>241.09</v>
      </c>
      <c r="O283" s="24"/>
      <c r="P283" s="22">
        <v>1</v>
      </c>
      <c r="Q283" s="10">
        <f t="shared" si="38"/>
        <v>0</v>
      </c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x14ac:dyDescent="0.25">
      <c r="B284" s="16">
        <f t="shared" si="31"/>
        <v>276</v>
      </c>
      <c r="C284" s="26" t="s">
        <v>256</v>
      </c>
      <c r="D284" s="27" t="s">
        <v>664</v>
      </c>
      <c r="E284" s="19" t="s">
        <v>13</v>
      </c>
      <c r="F284" s="16">
        <v>305.25</v>
      </c>
      <c r="G284" s="30">
        <v>1</v>
      </c>
      <c r="H284" s="17">
        <f t="shared" si="32"/>
        <v>305.25</v>
      </c>
      <c r="I284" s="11"/>
      <c r="J284" s="25">
        <f t="shared" si="33"/>
        <v>276</v>
      </c>
      <c r="K284" s="20" t="str">
        <f t="shared" si="34"/>
        <v>Шестерня к/вала</v>
      </c>
      <c r="L284" s="21" t="str">
        <f t="shared" si="35"/>
        <v>13-1005031-02</v>
      </c>
      <c r="M284" s="22" t="str">
        <f t="shared" si="36"/>
        <v>шт.</v>
      </c>
      <c r="N284" s="23">
        <f t="shared" si="37"/>
        <v>305.25</v>
      </c>
      <c r="O284" s="24"/>
      <c r="P284" s="22">
        <v>1</v>
      </c>
      <c r="Q284" s="10">
        <f t="shared" si="38"/>
        <v>0</v>
      </c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x14ac:dyDescent="0.25">
      <c r="B285" s="16">
        <f t="shared" si="31"/>
        <v>277</v>
      </c>
      <c r="C285" s="26" t="s">
        <v>257</v>
      </c>
      <c r="D285" s="27" t="s">
        <v>665</v>
      </c>
      <c r="E285" s="19" t="s">
        <v>13</v>
      </c>
      <c r="F285" s="16">
        <v>137.5</v>
      </c>
      <c r="G285" s="30">
        <v>1</v>
      </c>
      <c r="H285" s="17">
        <f t="shared" si="32"/>
        <v>137.5</v>
      </c>
      <c r="I285" s="11"/>
      <c r="J285" s="25">
        <f t="shared" si="33"/>
        <v>277</v>
      </c>
      <c r="K285" s="20" t="str">
        <f t="shared" si="34"/>
        <v xml:space="preserve">Шкворень </v>
      </c>
      <c r="L285" s="21" t="str">
        <f t="shared" si="35"/>
        <v>53-01-3001019</v>
      </c>
      <c r="M285" s="22" t="str">
        <f t="shared" si="36"/>
        <v>шт.</v>
      </c>
      <c r="N285" s="23">
        <f t="shared" si="37"/>
        <v>137.5</v>
      </c>
      <c r="O285" s="24"/>
      <c r="P285" s="22">
        <v>1</v>
      </c>
      <c r="Q285" s="10">
        <f t="shared" si="38"/>
        <v>0</v>
      </c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x14ac:dyDescent="0.25">
      <c r="B286" s="16">
        <f t="shared" si="31"/>
        <v>278</v>
      </c>
      <c r="C286" s="26" t="s">
        <v>258</v>
      </c>
      <c r="D286" s="27" t="s">
        <v>666</v>
      </c>
      <c r="E286" s="19" t="s">
        <v>13</v>
      </c>
      <c r="F286" s="16">
        <v>732.41</v>
      </c>
      <c r="G286" s="30">
        <v>1</v>
      </c>
      <c r="H286" s="17">
        <f t="shared" si="32"/>
        <v>732.41</v>
      </c>
      <c r="I286" s="11"/>
      <c r="J286" s="25">
        <f t="shared" si="33"/>
        <v>278</v>
      </c>
      <c r="K286" s="20" t="str">
        <f t="shared" si="34"/>
        <v xml:space="preserve">Шкив водяного насоса </v>
      </c>
      <c r="L286" s="21" t="str">
        <f t="shared" si="35"/>
        <v>53-1307055</v>
      </c>
      <c r="M286" s="22" t="str">
        <f t="shared" si="36"/>
        <v>шт.</v>
      </c>
      <c r="N286" s="23">
        <f t="shared" si="37"/>
        <v>732.41</v>
      </c>
      <c r="O286" s="24"/>
      <c r="P286" s="22">
        <v>1</v>
      </c>
      <c r="Q286" s="10">
        <f t="shared" si="38"/>
        <v>0</v>
      </c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x14ac:dyDescent="0.25">
      <c r="B287" s="16">
        <f t="shared" si="31"/>
        <v>279</v>
      </c>
      <c r="C287" s="26" t="s">
        <v>259</v>
      </c>
      <c r="D287" s="27" t="s">
        <v>667</v>
      </c>
      <c r="E287" s="19" t="s">
        <v>13</v>
      </c>
      <c r="F287" s="16">
        <v>247.5</v>
      </c>
      <c r="G287" s="30">
        <v>1</v>
      </c>
      <c r="H287" s="17">
        <f t="shared" si="32"/>
        <v>247.5</v>
      </c>
      <c r="I287" s="11"/>
      <c r="J287" s="25">
        <f t="shared" si="33"/>
        <v>279</v>
      </c>
      <c r="K287" s="20" t="str">
        <f t="shared" si="34"/>
        <v xml:space="preserve">Шкив кол/вала </v>
      </c>
      <c r="L287" s="21" t="str">
        <f t="shared" si="35"/>
        <v>53-1005060</v>
      </c>
      <c r="M287" s="22" t="str">
        <f t="shared" si="36"/>
        <v>шт.</v>
      </c>
      <c r="N287" s="23">
        <f t="shared" si="37"/>
        <v>247.5</v>
      </c>
      <c r="O287" s="24"/>
      <c r="P287" s="22">
        <v>1</v>
      </c>
      <c r="Q287" s="10">
        <f t="shared" si="38"/>
        <v>0</v>
      </c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30" x14ac:dyDescent="0.25">
      <c r="B288" s="16">
        <f t="shared" si="31"/>
        <v>280</v>
      </c>
      <c r="C288" s="26" t="s">
        <v>260</v>
      </c>
      <c r="D288" s="27" t="s">
        <v>668</v>
      </c>
      <c r="E288" s="19" t="s">
        <v>13</v>
      </c>
      <c r="F288" s="16">
        <v>64.16</v>
      </c>
      <c r="G288" s="30">
        <v>1</v>
      </c>
      <c r="H288" s="17">
        <f t="shared" si="32"/>
        <v>64.16</v>
      </c>
      <c r="I288" s="11"/>
      <c r="J288" s="25">
        <f t="shared" si="33"/>
        <v>280</v>
      </c>
      <c r="K288" s="20" t="str">
        <f t="shared" si="34"/>
        <v xml:space="preserve">Шланг выжим. подшипника </v>
      </c>
      <c r="L288" s="21" t="str">
        <f t="shared" si="35"/>
        <v>52-1601230-10</v>
      </c>
      <c r="M288" s="22" t="str">
        <f t="shared" si="36"/>
        <v>шт.</v>
      </c>
      <c r="N288" s="23">
        <f t="shared" si="37"/>
        <v>64.16</v>
      </c>
      <c r="O288" s="24"/>
      <c r="P288" s="22">
        <v>1</v>
      </c>
      <c r="Q288" s="10">
        <f t="shared" si="38"/>
        <v>0</v>
      </c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30" x14ac:dyDescent="0.25">
      <c r="B289" s="16">
        <f t="shared" si="31"/>
        <v>281</v>
      </c>
      <c r="C289" s="26" t="s">
        <v>261</v>
      </c>
      <c r="D289" s="27" t="s">
        <v>669</v>
      </c>
      <c r="E289" s="19" t="s">
        <v>13</v>
      </c>
      <c r="F289" s="16">
        <v>60.5</v>
      </c>
      <c r="G289" s="30">
        <v>1</v>
      </c>
      <c r="H289" s="17">
        <f t="shared" si="32"/>
        <v>60.5</v>
      </c>
      <c r="I289" s="11"/>
      <c r="J289" s="25">
        <f t="shared" si="33"/>
        <v>281</v>
      </c>
      <c r="K289" s="20" t="str">
        <f t="shared" si="34"/>
        <v xml:space="preserve">Шланг топливный 1-штуц. (105 см) </v>
      </c>
      <c r="L289" s="21" t="str">
        <f t="shared" si="35"/>
        <v>3110-1013100</v>
      </c>
      <c r="M289" s="22" t="str">
        <f t="shared" si="36"/>
        <v>шт.</v>
      </c>
      <c r="N289" s="23">
        <f t="shared" si="37"/>
        <v>60.5</v>
      </c>
      <c r="O289" s="24"/>
      <c r="P289" s="22">
        <v>1</v>
      </c>
      <c r="Q289" s="10">
        <f t="shared" si="38"/>
        <v>0</v>
      </c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x14ac:dyDescent="0.25">
      <c r="B290" s="16">
        <f t="shared" si="31"/>
        <v>282</v>
      </c>
      <c r="C290" s="26" t="s">
        <v>262</v>
      </c>
      <c r="D290" s="27" t="s">
        <v>670</v>
      </c>
      <c r="E290" s="19" t="s">
        <v>13</v>
      </c>
      <c r="F290" s="16">
        <v>78.84</v>
      </c>
      <c r="G290" s="30">
        <v>1</v>
      </c>
      <c r="H290" s="17">
        <f t="shared" si="32"/>
        <v>78.84</v>
      </c>
      <c r="I290" s="11"/>
      <c r="J290" s="25">
        <f t="shared" si="33"/>
        <v>282</v>
      </c>
      <c r="K290" s="20" t="str">
        <f t="shared" si="34"/>
        <v xml:space="preserve">Шланг топливный </v>
      </c>
      <c r="L290" s="21" t="str">
        <f t="shared" si="35"/>
        <v>4022-11041028</v>
      </c>
      <c r="M290" s="22" t="str">
        <f t="shared" si="36"/>
        <v>шт.</v>
      </c>
      <c r="N290" s="23">
        <f t="shared" si="37"/>
        <v>78.84</v>
      </c>
      <c r="O290" s="24"/>
      <c r="P290" s="22">
        <v>1</v>
      </c>
      <c r="Q290" s="10">
        <f t="shared" si="38"/>
        <v>0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x14ac:dyDescent="0.25">
      <c r="B291" s="16">
        <f t="shared" si="31"/>
        <v>283</v>
      </c>
      <c r="C291" s="26" t="s">
        <v>263</v>
      </c>
      <c r="D291" s="27" t="s">
        <v>671</v>
      </c>
      <c r="E291" s="19" t="s">
        <v>13</v>
      </c>
      <c r="F291" s="16">
        <v>102.66</v>
      </c>
      <c r="G291" s="30">
        <v>1</v>
      </c>
      <c r="H291" s="17">
        <f t="shared" si="32"/>
        <v>102.66</v>
      </c>
      <c r="I291" s="11"/>
      <c r="J291" s="25">
        <f t="shared" si="33"/>
        <v>283</v>
      </c>
      <c r="K291" s="20" t="str">
        <f t="shared" si="34"/>
        <v>Шланг топливный</v>
      </c>
      <c r="L291" s="21" t="str">
        <f t="shared" si="35"/>
        <v>53-1104126</v>
      </c>
      <c r="M291" s="22" t="str">
        <f t="shared" si="36"/>
        <v>шт.</v>
      </c>
      <c r="N291" s="23">
        <f t="shared" si="37"/>
        <v>102.66</v>
      </c>
      <c r="O291" s="24"/>
      <c r="P291" s="22">
        <v>1</v>
      </c>
      <c r="Q291" s="10">
        <f t="shared" si="38"/>
        <v>0</v>
      </c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x14ac:dyDescent="0.25">
      <c r="B292" s="16">
        <f t="shared" si="31"/>
        <v>284</v>
      </c>
      <c r="C292" s="26" t="s">
        <v>263</v>
      </c>
      <c r="D292" s="27" t="s">
        <v>672</v>
      </c>
      <c r="E292" s="19" t="s">
        <v>13</v>
      </c>
      <c r="F292" s="16">
        <v>119.16</v>
      </c>
      <c r="G292" s="30">
        <v>1</v>
      </c>
      <c r="H292" s="17">
        <f t="shared" si="32"/>
        <v>119.16</v>
      </c>
      <c r="I292" s="11"/>
      <c r="J292" s="25">
        <f t="shared" si="33"/>
        <v>284</v>
      </c>
      <c r="K292" s="20" t="str">
        <f t="shared" si="34"/>
        <v>Шланг топливный</v>
      </c>
      <c r="L292" s="21" t="str">
        <f t="shared" si="35"/>
        <v>4022-11041026</v>
      </c>
      <c r="M292" s="22" t="str">
        <f t="shared" si="36"/>
        <v>шт.</v>
      </c>
      <c r="N292" s="23">
        <f t="shared" si="37"/>
        <v>119.16</v>
      </c>
      <c r="O292" s="24"/>
      <c r="P292" s="22">
        <v>1</v>
      </c>
      <c r="Q292" s="10">
        <f t="shared" si="38"/>
        <v>0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x14ac:dyDescent="0.25">
      <c r="B293" s="16">
        <f t="shared" si="31"/>
        <v>285</v>
      </c>
      <c r="C293" s="26" t="s">
        <v>264</v>
      </c>
      <c r="D293" s="27" t="s">
        <v>673</v>
      </c>
      <c r="E293" s="19" t="s">
        <v>13</v>
      </c>
      <c r="F293" s="16">
        <v>102.66</v>
      </c>
      <c r="G293" s="30">
        <v>1</v>
      </c>
      <c r="H293" s="17">
        <f t="shared" si="32"/>
        <v>102.66</v>
      </c>
      <c r="I293" s="11"/>
      <c r="J293" s="25">
        <f t="shared" si="33"/>
        <v>285</v>
      </c>
      <c r="K293" s="20" t="str">
        <f t="shared" si="34"/>
        <v xml:space="preserve">Шланг торм. </v>
      </c>
      <c r="L293" s="21" t="str">
        <f t="shared" si="35"/>
        <v>51-3506025-02</v>
      </c>
      <c r="M293" s="22" t="str">
        <f t="shared" si="36"/>
        <v>шт.</v>
      </c>
      <c r="N293" s="23">
        <f t="shared" si="37"/>
        <v>102.66</v>
      </c>
      <c r="O293" s="24"/>
      <c r="P293" s="22">
        <v>1</v>
      </c>
      <c r="Q293" s="10">
        <f t="shared" si="38"/>
        <v>0</v>
      </c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x14ac:dyDescent="0.25">
      <c r="B294" s="16">
        <f t="shared" si="31"/>
        <v>286</v>
      </c>
      <c r="C294" s="26" t="s">
        <v>264</v>
      </c>
      <c r="D294" s="27" t="s">
        <v>674</v>
      </c>
      <c r="E294" s="19" t="s">
        <v>13</v>
      </c>
      <c r="F294" s="16">
        <v>281.41000000000003</v>
      </c>
      <c r="G294" s="30">
        <v>1</v>
      </c>
      <c r="H294" s="17">
        <f t="shared" si="32"/>
        <v>281.41000000000003</v>
      </c>
      <c r="I294" s="11"/>
      <c r="J294" s="25">
        <f t="shared" si="33"/>
        <v>286</v>
      </c>
      <c r="K294" s="20" t="str">
        <f t="shared" si="34"/>
        <v xml:space="preserve">Шланг торм. </v>
      </c>
      <c r="L294" s="21" t="str">
        <f t="shared" si="35"/>
        <v>53-3506025-01</v>
      </c>
      <c r="M294" s="22" t="str">
        <f t="shared" si="36"/>
        <v>шт.</v>
      </c>
      <c r="N294" s="23">
        <f t="shared" si="37"/>
        <v>281.41000000000003</v>
      </c>
      <c r="O294" s="24"/>
      <c r="P294" s="22">
        <v>1</v>
      </c>
      <c r="Q294" s="10">
        <f t="shared" si="38"/>
        <v>0</v>
      </c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x14ac:dyDescent="0.25">
      <c r="B295" s="16">
        <f t="shared" ref="B295:B358" si="39">B294+1</f>
        <v>287</v>
      </c>
      <c r="C295" s="26" t="s">
        <v>265</v>
      </c>
      <c r="D295" s="27" t="s">
        <v>675</v>
      </c>
      <c r="E295" s="19" t="s">
        <v>13</v>
      </c>
      <c r="F295" s="16">
        <v>45.84</v>
      </c>
      <c r="G295" s="30">
        <v>1</v>
      </c>
      <c r="H295" s="17">
        <f t="shared" si="32"/>
        <v>45.84</v>
      </c>
      <c r="I295" s="11"/>
      <c r="J295" s="25">
        <f t="shared" si="33"/>
        <v>287</v>
      </c>
      <c r="K295" s="20" t="str">
        <f t="shared" si="34"/>
        <v xml:space="preserve">Шпилька </v>
      </c>
      <c r="L295" s="21" t="str">
        <f t="shared" si="35"/>
        <v>874330-П</v>
      </c>
      <c r="M295" s="22" t="str">
        <f t="shared" si="36"/>
        <v>шт.</v>
      </c>
      <c r="N295" s="23">
        <f t="shared" si="37"/>
        <v>45.84</v>
      </c>
      <c r="O295" s="24"/>
      <c r="P295" s="22">
        <v>1</v>
      </c>
      <c r="Q295" s="10">
        <f t="shared" si="38"/>
        <v>0</v>
      </c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30" x14ac:dyDescent="0.25">
      <c r="B296" s="16">
        <f t="shared" si="39"/>
        <v>288</v>
      </c>
      <c r="C296" s="26" t="s">
        <v>266</v>
      </c>
      <c r="D296" s="27" t="s">
        <v>676</v>
      </c>
      <c r="E296" s="19" t="s">
        <v>13</v>
      </c>
      <c r="F296" s="16">
        <v>36.659999999999997</v>
      </c>
      <c r="G296" s="30">
        <v>1</v>
      </c>
      <c r="H296" s="17">
        <f t="shared" si="32"/>
        <v>36.659999999999997</v>
      </c>
      <c r="I296" s="11"/>
      <c r="J296" s="25">
        <f t="shared" si="33"/>
        <v>288</v>
      </c>
      <c r="K296" s="20" t="str">
        <f t="shared" si="34"/>
        <v xml:space="preserve">Шпилька ступицы колеса л/пр </v>
      </c>
      <c r="L296" s="21" t="str">
        <f t="shared" si="35"/>
        <v>53-3103009/8-51</v>
      </c>
      <c r="M296" s="22" t="str">
        <f t="shared" si="36"/>
        <v>шт.</v>
      </c>
      <c r="N296" s="23">
        <f t="shared" si="37"/>
        <v>36.659999999999997</v>
      </c>
      <c r="O296" s="24"/>
      <c r="P296" s="22">
        <v>1</v>
      </c>
      <c r="Q296" s="10">
        <f t="shared" si="38"/>
        <v>0</v>
      </c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ht="30" x14ac:dyDescent="0.25">
      <c r="B297" s="16">
        <f t="shared" si="39"/>
        <v>289</v>
      </c>
      <c r="C297" s="26" t="s">
        <v>267</v>
      </c>
      <c r="D297" s="27" t="s">
        <v>677</v>
      </c>
      <c r="E297" s="19" t="s">
        <v>13</v>
      </c>
      <c r="F297" s="16">
        <v>36.659999999999997</v>
      </c>
      <c r="G297" s="30">
        <v>1</v>
      </c>
      <c r="H297" s="17">
        <f t="shared" si="32"/>
        <v>36.659999999999997</v>
      </c>
      <c r="I297" s="11"/>
      <c r="J297" s="25">
        <f t="shared" si="33"/>
        <v>289</v>
      </c>
      <c r="K297" s="20" t="str">
        <f t="shared" si="34"/>
        <v xml:space="preserve">Шпилька ступицы колеса левая </v>
      </c>
      <c r="L297" s="21" t="str">
        <f t="shared" si="35"/>
        <v>53-3103009-51</v>
      </c>
      <c r="M297" s="22" t="str">
        <f t="shared" si="36"/>
        <v>шт.</v>
      </c>
      <c r="N297" s="23">
        <f t="shared" si="37"/>
        <v>36.659999999999997</v>
      </c>
      <c r="O297" s="24"/>
      <c r="P297" s="22">
        <v>1</v>
      </c>
      <c r="Q297" s="10">
        <f t="shared" si="38"/>
        <v>0</v>
      </c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ht="30" x14ac:dyDescent="0.25">
      <c r="B298" s="16">
        <f t="shared" si="39"/>
        <v>290</v>
      </c>
      <c r="C298" s="26" t="s">
        <v>268</v>
      </c>
      <c r="D298" s="27" t="s">
        <v>678</v>
      </c>
      <c r="E298" s="19" t="s">
        <v>13</v>
      </c>
      <c r="F298" s="16">
        <v>36.659999999999997</v>
      </c>
      <c r="G298" s="30">
        <v>1</v>
      </c>
      <c r="H298" s="17">
        <f t="shared" si="32"/>
        <v>36.659999999999997</v>
      </c>
      <c r="I298" s="11"/>
      <c r="J298" s="25">
        <f t="shared" si="33"/>
        <v>290</v>
      </c>
      <c r="K298" s="20" t="str">
        <f t="shared" si="34"/>
        <v xml:space="preserve">Шпилька ступицы колеса правая </v>
      </c>
      <c r="L298" s="21" t="str">
        <f t="shared" si="35"/>
        <v>51-3103008-51</v>
      </c>
      <c r="M298" s="22" t="str">
        <f t="shared" si="36"/>
        <v>шт.</v>
      </c>
      <c r="N298" s="23">
        <f t="shared" si="37"/>
        <v>36.659999999999997</v>
      </c>
      <c r="O298" s="24"/>
      <c r="P298" s="22">
        <v>1</v>
      </c>
      <c r="Q298" s="10">
        <f t="shared" si="38"/>
        <v>0</v>
      </c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x14ac:dyDescent="0.25">
      <c r="B299" s="16">
        <f t="shared" si="39"/>
        <v>291</v>
      </c>
      <c r="C299" s="26" t="s">
        <v>269</v>
      </c>
      <c r="D299" s="27" t="s">
        <v>675</v>
      </c>
      <c r="E299" s="19" t="s">
        <v>13</v>
      </c>
      <c r="F299" s="16">
        <v>41.25</v>
      </c>
      <c r="G299" s="30">
        <v>1</v>
      </c>
      <c r="H299" s="17">
        <f t="shared" si="32"/>
        <v>41.25</v>
      </c>
      <c r="I299" s="11"/>
      <c r="J299" s="25">
        <f t="shared" si="33"/>
        <v>291</v>
      </c>
      <c r="K299" s="20" t="str">
        <f t="shared" si="34"/>
        <v xml:space="preserve">Шпильки крепления ГБЦ </v>
      </c>
      <c r="L299" s="21" t="str">
        <f t="shared" si="35"/>
        <v>874330-П</v>
      </c>
      <c r="M299" s="22" t="str">
        <f t="shared" si="36"/>
        <v>шт.</v>
      </c>
      <c r="N299" s="23">
        <f t="shared" si="37"/>
        <v>41.25</v>
      </c>
      <c r="O299" s="24"/>
      <c r="P299" s="22">
        <v>1</v>
      </c>
      <c r="Q299" s="10">
        <f t="shared" si="38"/>
        <v>0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x14ac:dyDescent="0.25">
      <c r="B300" s="16">
        <f t="shared" si="39"/>
        <v>292</v>
      </c>
      <c r="C300" s="26" t="s">
        <v>270</v>
      </c>
      <c r="D300" s="27" t="s">
        <v>679</v>
      </c>
      <c r="E300" s="19" t="s">
        <v>13</v>
      </c>
      <c r="F300" s="16">
        <v>36.659999999999997</v>
      </c>
      <c r="G300" s="30">
        <v>1</v>
      </c>
      <c r="H300" s="17">
        <f t="shared" si="32"/>
        <v>36.659999999999997</v>
      </c>
      <c r="I300" s="11"/>
      <c r="J300" s="25">
        <f t="shared" si="33"/>
        <v>292</v>
      </c>
      <c r="K300" s="20" t="str">
        <f t="shared" si="34"/>
        <v xml:space="preserve">Щетка генератора </v>
      </c>
      <c r="L300" s="21" t="str">
        <f t="shared" si="35"/>
        <v>250-3701010</v>
      </c>
      <c r="M300" s="22" t="str">
        <f t="shared" si="36"/>
        <v>шт.</v>
      </c>
      <c r="N300" s="23">
        <f t="shared" si="37"/>
        <v>36.659999999999997</v>
      </c>
      <c r="O300" s="24"/>
      <c r="P300" s="22">
        <v>1</v>
      </c>
      <c r="Q300" s="10">
        <f t="shared" si="38"/>
        <v>0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x14ac:dyDescent="0.25">
      <c r="B301" s="16">
        <f t="shared" si="39"/>
        <v>293</v>
      </c>
      <c r="C301" s="26" t="s">
        <v>271</v>
      </c>
      <c r="D301" s="27" t="s">
        <v>680</v>
      </c>
      <c r="E301" s="19" t="s">
        <v>13</v>
      </c>
      <c r="F301" s="16">
        <v>30.25</v>
      </c>
      <c r="G301" s="30">
        <v>1</v>
      </c>
      <c r="H301" s="17">
        <f t="shared" si="32"/>
        <v>30.25</v>
      </c>
      <c r="I301" s="11"/>
      <c r="J301" s="25">
        <f t="shared" si="33"/>
        <v>293</v>
      </c>
      <c r="K301" s="20" t="str">
        <f t="shared" si="34"/>
        <v xml:space="preserve">Щетка стартера </v>
      </c>
      <c r="L301" s="21" t="str">
        <f t="shared" si="35"/>
        <v>СТ-230</v>
      </c>
      <c r="M301" s="22" t="str">
        <f t="shared" si="36"/>
        <v>шт.</v>
      </c>
      <c r="N301" s="23">
        <f t="shared" si="37"/>
        <v>30.25</v>
      </c>
      <c r="O301" s="24"/>
      <c r="P301" s="22">
        <v>1</v>
      </c>
      <c r="Q301" s="10">
        <f t="shared" si="38"/>
        <v>0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x14ac:dyDescent="0.25">
      <c r="B302" s="16">
        <f t="shared" si="39"/>
        <v>294</v>
      </c>
      <c r="C302" s="26" t="s">
        <v>272</v>
      </c>
      <c r="D302" s="27" t="s">
        <v>681</v>
      </c>
      <c r="E302" s="19" t="s">
        <v>13</v>
      </c>
      <c r="F302" s="16">
        <v>27.5</v>
      </c>
      <c r="G302" s="30">
        <v>1</v>
      </c>
      <c r="H302" s="17">
        <f t="shared" si="32"/>
        <v>27.5</v>
      </c>
      <c r="I302" s="11"/>
      <c r="J302" s="25">
        <f t="shared" si="33"/>
        <v>294</v>
      </c>
      <c r="K302" s="20" t="str">
        <f t="shared" si="34"/>
        <v xml:space="preserve">Щётка стартера </v>
      </c>
      <c r="L302" s="21" t="str">
        <f t="shared" si="35"/>
        <v>53ФЭ3599164-01</v>
      </c>
      <c r="M302" s="22" t="str">
        <f t="shared" si="36"/>
        <v>шт.</v>
      </c>
      <c r="N302" s="23">
        <f t="shared" si="37"/>
        <v>27.5</v>
      </c>
      <c r="O302" s="24"/>
      <c r="P302" s="22">
        <v>1</v>
      </c>
      <c r="Q302" s="10">
        <f t="shared" si="38"/>
        <v>0</v>
      </c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x14ac:dyDescent="0.25">
      <c r="B303" s="16">
        <f t="shared" si="39"/>
        <v>295</v>
      </c>
      <c r="C303" s="26" t="s">
        <v>19</v>
      </c>
      <c r="D303" s="27" t="s">
        <v>682</v>
      </c>
      <c r="E303" s="19" t="s">
        <v>13</v>
      </c>
      <c r="F303" s="29">
        <v>9256.5</v>
      </c>
      <c r="G303" s="30">
        <v>1</v>
      </c>
      <c r="H303" s="17">
        <f t="shared" si="32"/>
        <v>9256.5</v>
      </c>
      <c r="I303" s="11"/>
      <c r="J303" s="25">
        <f t="shared" si="33"/>
        <v>295</v>
      </c>
      <c r="K303" s="20" t="str">
        <f t="shared" si="34"/>
        <v>Бак топливный</v>
      </c>
      <c r="L303" s="21" t="str">
        <f t="shared" si="35"/>
        <v>66-01-1101011-10</v>
      </c>
      <c r="M303" s="22" t="str">
        <f t="shared" si="36"/>
        <v>шт.</v>
      </c>
      <c r="N303" s="23">
        <f t="shared" si="37"/>
        <v>9256.5</v>
      </c>
      <c r="O303" s="24"/>
      <c r="P303" s="22">
        <v>1</v>
      </c>
      <c r="Q303" s="10">
        <f t="shared" si="38"/>
        <v>0</v>
      </c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x14ac:dyDescent="0.25">
      <c r="B304" s="16">
        <f t="shared" si="39"/>
        <v>296</v>
      </c>
      <c r="C304" s="26" t="s">
        <v>32</v>
      </c>
      <c r="D304" s="27" t="s">
        <v>683</v>
      </c>
      <c r="E304" s="19" t="s">
        <v>13</v>
      </c>
      <c r="F304" s="29">
        <v>9256.5</v>
      </c>
      <c r="G304" s="30">
        <v>1</v>
      </c>
      <c r="H304" s="17">
        <f t="shared" si="32"/>
        <v>9256.5</v>
      </c>
      <c r="I304" s="11"/>
      <c r="J304" s="25">
        <f t="shared" si="33"/>
        <v>296</v>
      </c>
      <c r="K304" s="20" t="str">
        <f t="shared" si="34"/>
        <v xml:space="preserve">Бак топливный </v>
      </c>
      <c r="L304" s="21" t="str">
        <f t="shared" si="35"/>
        <v>66-01-1101010-20</v>
      </c>
      <c r="M304" s="22" t="str">
        <f t="shared" si="36"/>
        <v>шт.</v>
      </c>
      <c r="N304" s="23">
        <f t="shared" si="37"/>
        <v>9256.5</v>
      </c>
      <c r="O304" s="24"/>
      <c r="P304" s="22">
        <v>1</v>
      </c>
      <c r="Q304" s="10">
        <f t="shared" si="38"/>
        <v>0</v>
      </c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ht="30" x14ac:dyDescent="0.25">
      <c r="B305" s="16">
        <f t="shared" si="39"/>
        <v>297</v>
      </c>
      <c r="C305" s="26" t="s">
        <v>273</v>
      </c>
      <c r="D305" s="27" t="s">
        <v>684</v>
      </c>
      <c r="E305" s="19" t="s">
        <v>13</v>
      </c>
      <c r="F305" s="16">
        <v>36.659999999999997</v>
      </c>
      <c r="G305" s="30">
        <v>1</v>
      </c>
      <c r="H305" s="17">
        <f t="shared" si="32"/>
        <v>36.659999999999997</v>
      </c>
      <c r="I305" s="11"/>
      <c r="J305" s="25">
        <f t="shared" si="33"/>
        <v>297</v>
      </c>
      <c r="K305" s="20" t="str">
        <f t="shared" si="34"/>
        <v xml:space="preserve">Болт М12х1,25х47 крепления главной пары </v>
      </c>
      <c r="L305" s="21" t="str">
        <f t="shared" si="35"/>
        <v>66-290970</v>
      </c>
      <c r="M305" s="22" t="str">
        <f t="shared" si="36"/>
        <v>шт.</v>
      </c>
      <c r="N305" s="23">
        <f t="shared" si="37"/>
        <v>36.659999999999997</v>
      </c>
      <c r="O305" s="24"/>
      <c r="P305" s="22">
        <v>1</v>
      </c>
      <c r="Q305" s="10">
        <f t="shared" si="38"/>
        <v>0</v>
      </c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x14ac:dyDescent="0.25">
      <c r="B306" s="16">
        <f t="shared" si="39"/>
        <v>298</v>
      </c>
      <c r="C306" s="26" t="s">
        <v>21</v>
      </c>
      <c r="D306" s="27" t="s">
        <v>685</v>
      </c>
      <c r="E306" s="19" t="s">
        <v>13</v>
      </c>
      <c r="F306" s="29">
        <v>7386.5</v>
      </c>
      <c r="G306" s="30">
        <v>1</v>
      </c>
      <c r="H306" s="17">
        <f t="shared" si="32"/>
        <v>7386.5</v>
      </c>
      <c r="I306" s="11"/>
      <c r="J306" s="25">
        <f t="shared" si="33"/>
        <v>298</v>
      </c>
      <c r="K306" s="20" t="str">
        <f t="shared" si="34"/>
        <v xml:space="preserve">Вал карданный </v>
      </c>
      <c r="L306" s="21" t="str">
        <f t="shared" si="35"/>
        <v>66-2201010-03</v>
      </c>
      <c r="M306" s="22" t="str">
        <f t="shared" si="36"/>
        <v>шт.</v>
      </c>
      <c r="N306" s="23">
        <f t="shared" si="37"/>
        <v>7386.5</v>
      </c>
      <c r="O306" s="24"/>
      <c r="P306" s="22">
        <v>1</v>
      </c>
      <c r="Q306" s="10">
        <f t="shared" si="38"/>
        <v>0</v>
      </c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x14ac:dyDescent="0.25">
      <c r="B307" s="16">
        <f t="shared" si="39"/>
        <v>299</v>
      </c>
      <c r="C307" s="26" t="s">
        <v>22</v>
      </c>
      <c r="D307" s="27" t="s">
        <v>686</v>
      </c>
      <c r="E307" s="19" t="s">
        <v>13</v>
      </c>
      <c r="F307" s="29">
        <v>1227.4100000000001</v>
      </c>
      <c r="G307" s="30">
        <v>1</v>
      </c>
      <c r="H307" s="17">
        <f t="shared" si="32"/>
        <v>1227.4100000000001</v>
      </c>
      <c r="I307" s="11"/>
      <c r="J307" s="25">
        <f t="shared" si="33"/>
        <v>299</v>
      </c>
      <c r="K307" s="20" t="str">
        <f t="shared" si="34"/>
        <v xml:space="preserve">Глушитель </v>
      </c>
      <c r="L307" s="21" t="str">
        <f t="shared" si="35"/>
        <v>66-1201010</v>
      </c>
      <c r="M307" s="22" t="str">
        <f t="shared" si="36"/>
        <v>шт.</v>
      </c>
      <c r="N307" s="23">
        <f t="shared" si="37"/>
        <v>1227.4100000000001</v>
      </c>
      <c r="O307" s="24"/>
      <c r="P307" s="22">
        <v>1</v>
      </c>
      <c r="Q307" s="10">
        <f t="shared" si="38"/>
        <v>0</v>
      </c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x14ac:dyDescent="0.25">
      <c r="B308" s="16">
        <f t="shared" si="39"/>
        <v>300</v>
      </c>
      <c r="C308" s="26" t="s">
        <v>274</v>
      </c>
      <c r="D308" s="27" t="s">
        <v>687</v>
      </c>
      <c r="E308" s="19" t="s">
        <v>13</v>
      </c>
      <c r="F308" s="29">
        <v>3791.34</v>
      </c>
      <c r="G308" s="30">
        <v>1</v>
      </c>
      <c r="H308" s="17">
        <f t="shared" si="32"/>
        <v>3791.34</v>
      </c>
      <c r="I308" s="11"/>
      <c r="J308" s="25">
        <f t="shared" si="33"/>
        <v>300</v>
      </c>
      <c r="K308" s="20" t="str">
        <f t="shared" si="34"/>
        <v xml:space="preserve">Клапан управления ГУР </v>
      </c>
      <c r="L308" s="21" t="str">
        <f t="shared" si="35"/>
        <v>66-01-3430010-04</v>
      </c>
      <c r="M308" s="22" t="str">
        <f t="shared" si="36"/>
        <v>шт.</v>
      </c>
      <c r="N308" s="23">
        <f t="shared" si="37"/>
        <v>3791.34</v>
      </c>
      <c r="O308" s="24"/>
      <c r="P308" s="22">
        <v>1</v>
      </c>
      <c r="Q308" s="10">
        <f t="shared" si="38"/>
        <v>0</v>
      </c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ht="30" x14ac:dyDescent="0.25">
      <c r="B309" s="16">
        <f t="shared" si="39"/>
        <v>301</v>
      </c>
      <c r="C309" s="26" t="s">
        <v>275</v>
      </c>
      <c r="D309" s="27" t="s">
        <v>688</v>
      </c>
      <c r="E309" s="19" t="s">
        <v>13</v>
      </c>
      <c r="F309" s="29">
        <v>1272.3399999999999</v>
      </c>
      <c r="G309" s="30">
        <v>1</v>
      </c>
      <c r="H309" s="17">
        <f t="shared" si="32"/>
        <v>1272.3399999999999</v>
      </c>
      <c r="I309" s="11"/>
      <c r="J309" s="25">
        <f t="shared" si="33"/>
        <v>301</v>
      </c>
      <c r="K309" s="20" t="str">
        <f t="shared" si="34"/>
        <v>Колодки тормозные задние (2 шт)</v>
      </c>
      <c r="L309" s="21" t="str">
        <f t="shared" si="35"/>
        <v>66-3502090</v>
      </c>
      <c r="M309" s="22" t="str">
        <f t="shared" si="36"/>
        <v>шт.</v>
      </c>
      <c r="N309" s="23">
        <f t="shared" si="37"/>
        <v>1272.3399999999999</v>
      </c>
      <c r="O309" s="24"/>
      <c r="P309" s="22">
        <v>1</v>
      </c>
      <c r="Q309" s="10">
        <f t="shared" si="38"/>
        <v>0</v>
      </c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ht="30" x14ac:dyDescent="0.25">
      <c r="B310" s="16">
        <f t="shared" si="39"/>
        <v>302</v>
      </c>
      <c r="C310" s="26" t="s">
        <v>276</v>
      </c>
      <c r="D310" s="27" t="s">
        <v>689</v>
      </c>
      <c r="E310" s="19" t="s">
        <v>13</v>
      </c>
      <c r="F310" s="29">
        <v>1513.41</v>
      </c>
      <c r="G310" s="30">
        <v>1</v>
      </c>
      <c r="H310" s="17">
        <f t="shared" si="32"/>
        <v>1513.41</v>
      </c>
      <c r="I310" s="11"/>
      <c r="J310" s="25">
        <f t="shared" si="33"/>
        <v>302</v>
      </c>
      <c r="K310" s="20" t="str">
        <f t="shared" si="34"/>
        <v>Колодки тормозные передние (2 шт)</v>
      </c>
      <c r="L310" s="21" t="str">
        <f t="shared" si="35"/>
        <v>66-3501090</v>
      </c>
      <c r="M310" s="22" t="str">
        <f t="shared" si="36"/>
        <v>шт.</v>
      </c>
      <c r="N310" s="23">
        <f t="shared" si="37"/>
        <v>1513.41</v>
      </c>
      <c r="O310" s="24"/>
      <c r="P310" s="22">
        <v>1</v>
      </c>
      <c r="Q310" s="10">
        <f t="shared" si="38"/>
        <v>0</v>
      </c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x14ac:dyDescent="0.25">
      <c r="B311" s="16">
        <f t="shared" si="39"/>
        <v>303</v>
      </c>
      <c r="C311" s="26" t="s">
        <v>277</v>
      </c>
      <c r="D311" s="27" t="s">
        <v>690</v>
      </c>
      <c r="E311" s="19" t="s">
        <v>13</v>
      </c>
      <c r="F311" s="29">
        <v>5269.91</v>
      </c>
      <c r="G311" s="30">
        <v>1</v>
      </c>
      <c r="H311" s="17">
        <f t="shared" si="32"/>
        <v>5269.91</v>
      </c>
      <c r="I311" s="11"/>
      <c r="J311" s="25">
        <f t="shared" si="33"/>
        <v>303</v>
      </c>
      <c r="K311" s="20" t="str">
        <f t="shared" si="34"/>
        <v xml:space="preserve">Колонка рулевая в сб. </v>
      </c>
      <c r="L311" s="21" t="str">
        <f t="shared" si="35"/>
        <v>66-11-3400018</v>
      </c>
      <c r="M311" s="22" t="str">
        <f t="shared" si="36"/>
        <v>шт.</v>
      </c>
      <c r="N311" s="23">
        <f t="shared" si="37"/>
        <v>5269.91</v>
      </c>
      <c r="O311" s="24"/>
      <c r="P311" s="22">
        <v>1</v>
      </c>
      <c r="Q311" s="10">
        <f t="shared" si="38"/>
        <v>0</v>
      </c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x14ac:dyDescent="0.25">
      <c r="B312" s="16">
        <f t="shared" si="39"/>
        <v>304</v>
      </c>
      <c r="C312" s="26" t="s">
        <v>180</v>
      </c>
      <c r="D312" s="27" t="s">
        <v>691</v>
      </c>
      <c r="E312" s="19" t="s">
        <v>13</v>
      </c>
      <c r="F312" s="29">
        <v>8491.09</v>
      </c>
      <c r="G312" s="30">
        <v>1</v>
      </c>
      <c r="H312" s="17">
        <f t="shared" si="32"/>
        <v>8491.09</v>
      </c>
      <c r="I312" s="11"/>
      <c r="J312" s="25">
        <f t="shared" si="33"/>
        <v>304</v>
      </c>
      <c r="K312" s="20" t="str">
        <f t="shared" si="34"/>
        <v xml:space="preserve">Механизм рул.упр-я </v>
      </c>
      <c r="L312" s="21" t="str">
        <f t="shared" si="35"/>
        <v>66-11-3400014-10</v>
      </c>
      <c r="M312" s="22" t="str">
        <f t="shared" si="36"/>
        <v>шт.</v>
      </c>
      <c r="N312" s="23">
        <f t="shared" si="37"/>
        <v>8491.09</v>
      </c>
      <c r="O312" s="24"/>
      <c r="P312" s="22">
        <v>1</v>
      </c>
      <c r="Q312" s="10">
        <f t="shared" si="38"/>
        <v>0</v>
      </c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x14ac:dyDescent="0.25">
      <c r="B313" s="16">
        <f t="shared" si="39"/>
        <v>305</v>
      </c>
      <c r="C313" s="26" t="s">
        <v>28</v>
      </c>
      <c r="D313" s="27" t="s">
        <v>692</v>
      </c>
      <c r="E313" s="19" t="s">
        <v>13</v>
      </c>
      <c r="F313" s="29">
        <v>1666.5</v>
      </c>
      <c r="G313" s="30">
        <v>1</v>
      </c>
      <c r="H313" s="17">
        <f t="shared" si="32"/>
        <v>1666.5</v>
      </c>
      <c r="I313" s="11"/>
      <c r="J313" s="25">
        <f t="shared" si="33"/>
        <v>305</v>
      </c>
      <c r="K313" s="20" t="str">
        <f t="shared" si="34"/>
        <v>Наконечник рул.тяги</v>
      </c>
      <c r="L313" s="21" t="str">
        <f t="shared" si="35"/>
        <v>66-3003057/56</v>
      </c>
      <c r="M313" s="22" t="str">
        <f t="shared" si="36"/>
        <v>шт.</v>
      </c>
      <c r="N313" s="23">
        <f t="shared" si="37"/>
        <v>1666.5</v>
      </c>
      <c r="O313" s="24"/>
      <c r="P313" s="22">
        <v>1</v>
      </c>
      <c r="Q313" s="10">
        <f t="shared" si="38"/>
        <v>0</v>
      </c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x14ac:dyDescent="0.25">
      <c r="B314" s="16">
        <f t="shared" si="39"/>
        <v>306</v>
      </c>
      <c r="C314" s="26" t="s">
        <v>278</v>
      </c>
      <c r="D314" s="27" t="s">
        <v>693</v>
      </c>
      <c r="E314" s="19" t="s">
        <v>13</v>
      </c>
      <c r="F314" s="29">
        <v>8405.84</v>
      </c>
      <c r="G314" s="30">
        <v>1</v>
      </c>
      <c r="H314" s="17">
        <f t="shared" si="32"/>
        <v>8405.84</v>
      </c>
      <c r="I314" s="11"/>
      <c r="J314" s="25">
        <f t="shared" si="33"/>
        <v>306</v>
      </c>
      <c r="K314" s="20" t="str">
        <f t="shared" si="34"/>
        <v>Насос ГУР</v>
      </c>
      <c r="L314" s="21" t="str">
        <f t="shared" si="35"/>
        <v>66-3407010</v>
      </c>
      <c r="M314" s="22" t="str">
        <f t="shared" si="36"/>
        <v>шт.</v>
      </c>
      <c r="N314" s="23">
        <f t="shared" si="37"/>
        <v>8405.84</v>
      </c>
      <c r="O314" s="24"/>
      <c r="P314" s="22">
        <v>1</v>
      </c>
      <c r="Q314" s="10">
        <f t="shared" si="38"/>
        <v>0</v>
      </c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x14ac:dyDescent="0.25">
      <c r="B315" s="16">
        <f t="shared" si="39"/>
        <v>307</v>
      </c>
      <c r="C315" s="26" t="s">
        <v>279</v>
      </c>
      <c r="D315" s="27" t="s">
        <v>694</v>
      </c>
      <c r="E315" s="19" t="s">
        <v>13</v>
      </c>
      <c r="F315" s="29">
        <v>21664.5</v>
      </c>
      <c r="G315" s="30">
        <v>1</v>
      </c>
      <c r="H315" s="17">
        <f t="shared" si="32"/>
        <v>21664.5</v>
      </c>
      <c r="I315" s="11"/>
      <c r="J315" s="25">
        <f t="shared" si="33"/>
        <v>307</v>
      </c>
      <c r="K315" s="20" t="str">
        <f t="shared" si="34"/>
        <v xml:space="preserve">Радиатор </v>
      </c>
      <c r="L315" s="21" t="str">
        <f t="shared" si="35"/>
        <v>66-1301010</v>
      </c>
      <c r="M315" s="22" t="str">
        <f t="shared" si="36"/>
        <v>шт.</v>
      </c>
      <c r="N315" s="23">
        <f t="shared" si="37"/>
        <v>21664.5</v>
      </c>
      <c r="O315" s="24"/>
      <c r="P315" s="22">
        <v>1</v>
      </c>
      <c r="Q315" s="10">
        <f t="shared" si="38"/>
        <v>0</v>
      </c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x14ac:dyDescent="0.25">
      <c r="B316" s="16">
        <f t="shared" si="39"/>
        <v>308</v>
      </c>
      <c r="C316" s="26" t="s">
        <v>280</v>
      </c>
      <c r="D316" s="27" t="s">
        <v>695</v>
      </c>
      <c r="E316" s="19" t="s">
        <v>13</v>
      </c>
      <c r="F316" s="29">
        <v>1793.91</v>
      </c>
      <c r="G316" s="30">
        <v>1</v>
      </c>
      <c r="H316" s="17">
        <f t="shared" si="32"/>
        <v>1793.91</v>
      </c>
      <c r="I316" s="11"/>
      <c r="J316" s="25">
        <f t="shared" si="33"/>
        <v>308</v>
      </c>
      <c r="K316" s="20" t="str">
        <f t="shared" si="34"/>
        <v xml:space="preserve">Труба приёмная </v>
      </c>
      <c r="L316" s="21" t="str">
        <f t="shared" si="35"/>
        <v>66-01-1203211-11</v>
      </c>
      <c r="M316" s="22" t="str">
        <f t="shared" si="36"/>
        <v>шт.</v>
      </c>
      <c r="N316" s="23">
        <f t="shared" si="37"/>
        <v>1793.91</v>
      </c>
      <c r="O316" s="24"/>
      <c r="P316" s="22">
        <v>1</v>
      </c>
      <c r="Q316" s="10">
        <f t="shared" si="38"/>
        <v>0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x14ac:dyDescent="0.25">
      <c r="B317" s="16">
        <f t="shared" si="39"/>
        <v>309</v>
      </c>
      <c r="C317" s="26" t="s">
        <v>281</v>
      </c>
      <c r="D317" s="27" t="s">
        <v>696</v>
      </c>
      <c r="E317" s="19" t="s">
        <v>13</v>
      </c>
      <c r="F317" s="29">
        <v>1479.5</v>
      </c>
      <c r="G317" s="30">
        <v>1</v>
      </c>
      <c r="H317" s="17">
        <f t="shared" si="32"/>
        <v>1479.5</v>
      </c>
      <c r="I317" s="11"/>
      <c r="J317" s="25">
        <f t="shared" si="33"/>
        <v>309</v>
      </c>
      <c r="K317" s="20" t="str">
        <f t="shared" si="34"/>
        <v>Труба приёмная</v>
      </c>
      <c r="L317" s="21" t="str">
        <f t="shared" si="35"/>
        <v>66-01-1203210-11</v>
      </c>
      <c r="M317" s="22" t="str">
        <f t="shared" si="36"/>
        <v>шт.</v>
      </c>
      <c r="N317" s="23">
        <f t="shared" si="37"/>
        <v>1479.5</v>
      </c>
      <c r="O317" s="24"/>
      <c r="P317" s="22">
        <v>1</v>
      </c>
      <c r="Q317" s="10">
        <f t="shared" si="38"/>
        <v>0</v>
      </c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x14ac:dyDescent="0.25">
      <c r="B318" s="16">
        <f t="shared" si="39"/>
        <v>310</v>
      </c>
      <c r="C318" s="26" t="s">
        <v>282</v>
      </c>
      <c r="D318" s="27" t="s">
        <v>697</v>
      </c>
      <c r="E318" s="19" t="s">
        <v>13</v>
      </c>
      <c r="F318" s="29">
        <v>8155.59</v>
      </c>
      <c r="G318" s="30">
        <v>1</v>
      </c>
      <c r="H318" s="17">
        <f t="shared" si="32"/>
        <v>8155.59</v>
      </c>
      <c r="I318" s="11"/>
      <c r="J318" s="25">
        <f t="shared" si="33"/>
        <v>310</v>
      </c>
      <c r="K318" s="20" t="str">
        <f t="shared" si="34"/>
        <v xml:space="preserve">Цилиндр силовой </v>
      </c>
      <c r="L318" s="21" t="str">
        <f t="shared" si="35"/>
        <v>66-3405011-02</v>
      </c>
      <c r="M318" s="22" t="str">
        <f t="shared" si="36"/>
        <v>шт.</v>
      </c>
      <c r="N318" s="23">
        <f t="shared" si="37"/>
        <v>8155.59</v>
      </c>
      <c r="O318" s="24"/>
      <c r="P318" s="22">
        <v>1</v>
      </c>
      <c r="Q318" s="10">
        <f t="shared" si="38"/>
        <v>0</v>
      </c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x14ac:dyDescent="0.25">
      <c r="B319" s="16">
        <f t="shared" si="39"/>
        <v>311</v>
      </c>
      <c r="C319" s="26" t="s">
        <v>283</v>
      </c>
      <c r="D319" s="27" t="s">
        <v>698</v>
      </c>
      <c r="E319" s="19" t="s">
        <v>13</v>
      </c>
      <c r="F319" s="16">
        <v>614.16</v>
      </c>
      <c r="G319" s="30">
        <v>1</v>
      </c>
      <c r="H319" s="17">
        <f t="shared" si="32"/>
        <v>614.16</v>
      </c>
      <c r="I319" s="11"/>
      <c r="J319" s="25">
        <f t="shared" si="33"/>
        <v>311</v>
      </c>
      <c r="K319" s="20" t="str">
        <f t="shared" si="34"/>
        <v xml:space="preserve">Цилиндр тормозной задний </v>
      </c>
      <c r="L319" s="21" t="str">
        <f t="shared" si="35"/>
        <v>6616-3502040</v>
      </c>
      <c r="M319" s="22" t="str">
        <f t="shared" si="36"/>
        <v>шт.</v>
      </c>
      <c r="N319" s="23">
        <f t="shared" si="37"/>
        <v>614.16</v>
      </c>
      <c r="O319" s="24"/>
      <c r="P319" s="22">
        <v>1</v>
      </c>
      <c r="Q319" s="10">
        <f t="shared" si="38"/>
        <v>0</v>
      </c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30" x14ac:dyDescent="0.25">
      <c r="B320" s="16">
        <f t="shared" si="39"/>
        <v>312</v>
      </c>
      <c r="C320" s="26" t="s">
        <v>284</v>
      </c>
      <c r="D320" s="27" t="s">
        <v>699</v>
      </c>
      <c r="E320" s="19" t="s">
        <v>13</v>
      </c>
      <c r="F320" s="16">
        <v>842.41</v>
      </c>
      <c r="G320" s="30">
        <v>1</v>
      </c>
      <c r="H320" s="17">
        <f t="shared" si="32"/>
        <v>842.41</v>
      </c>
      <c r="I320" s="11"/>
      <c r="J320" s="25">
        <f t="shared" si="33"/>
        <v>312</v>
      </c>
      <c r="K320" s="20" t="str">
        <f t="shared" si="34"/>
        <v xml:space="preserve">Цилиндр тормозной передний левый </v>
      </c>
      <c r="L320" s="21" t="str">
        <f t="shared" si="35"/>
        <v>66-16-3501041</v>
      </c>
      <c r="M320" s="22" t="str">
        <f t="shared" si="36"/>
        <v>шт.</v>
      </c>
      <c r="N320" s="23">
        <f t="shared" si="37"/>
        <v>842.41</v>
      </c>
      <c r="O320" s="24"/>
      <c r="P320" s="22">
        <v>1</v>
      </c>
      <c r="Q320" s="10">
        <f t="shared" si="38"/>
        <v>0</v>
      </c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30" x14ac:dyDescent="0.25">
      <c r="B321" s="16">
        <f t="shared" si="39"/>
        <v>313</v>
      </c>
      <c r="C321" s="26" t="s">
        <v>285</v>
      </c>
      <c r="D321" s="27" t="s">
        <v>700</v>
      </c>
      <c r="E321" s="19" t="s">
        <v>13</v>
      </c>
      <c r="F321" s="16">
        <v>842.41</v>
      </c>
      <c r="G321" s="30">
        <v>1</v>
      </c>
      <c r="H321" s="17">
        <f t="shared" si="32"/>
        <v>842.41</v>
      </c>
      <c r="I321" s="11"/>
      <c r="J321" s="25">
        <f t="shared" si="33"/>
        <v>313</v>
      </c>
      <c r="K321" s="20" t="str">
        <f t="shared" si="34"/>
        <v xml:space="preserve">Цилиндр тормозной передний правый </v>
      </c>
      <c r="L321" s="21" t="str">
        <f t="shared" si="35"/>
        <v>66-16-3501040</v>
      </c>
      <c r="M321" s="22" t="str">
        <f t="shared" si="36"/>
        <v>шт.</v>
      </c>
      <c r="N321" s="23">
        <f t="shared" si="37"/>
        <v>842.41</v>
      </c>
      <c r="O321" s="24"/>
      <c r="P321" s="22">
        <v>1</v>
      </c>
      <c r="Q321" s="10">
        <f t="shared" si="38"/>
        <v>0</v>
      </c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x14ac:dyDescent="0.25">
      <c r="B322" s="16">
        <f t="shared" si="39"/>
        <v>314</v>
      </c>
      <c r="C322" s="26" t="s">
        <v>286</v>
      </c>
      <c r="D322" s="27" t="s">
        <v>701</v>
      </c>
      <c r="E322" s="19" t="s">
        <v>13</v>
      </c>
      <c r="F322" s="29">
        <v>12265</v>
      </c>
      <c r="G322" s="30">
        <v>1</v>
      </c>
      <c r="H322" s="17">
        <f t="shared" si="32"/>
        <v>12265</v>
      </c>
      <c r="I322" s="11"/>
      <c r="J322" s="25">
        <f t="shared" si="33"/>
        <v>314</v>
      </c>
      <c r="K322" s="20" t="str">
        <f t="shared" si="34"/>
        <v xml:space="preserve">Шарнир поворот. кулака </v>
      </c>
      <c r="L322" s="21" t="str">
        <f t="shared" si="35"/>
        <v>66-2304061</v>
      </c>
      <c r="M322" s="22" t="str">
        <f t="shared" si="36"/>
        <v>шт.</v>
      </c>
      <c r="N322" s="23">
        <f t="shared" si="37"/>
        <v>12265</v>
      </c>
      <c r="O322" s="24"/>
      <c r="P322" s="22">
        <v>1</v>
      </c>
      <c r="Q322" s="10">
        <f t="shared" si="38"/>
        <v>0</v>
      </c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5">
      <c r="B323" s="16">
        <f t="shared" si="39"/>
        <v>315</v>
      </c>
      <c r="C323" s="26" t="s">
        <v>286</v>
      </c>
      <c r="D323" s="27" t="s">
        <v>702</v>
      </c>
      <c r="E323" s="19" t="s">
        <v>13</v>
      </c>
      <c r="F323" s="29">
        <v>16345.09</v>
      </c>
      <c r="G323" s="30">
        <v>1</v>
      </c>
      <c r="H323" s="17">
        <f t="shared" si="32"/>
        <v>16345.09</v>
      </c>
      <c r="I323" s="11"/>
      <c r="J323" s="25">
        <f t="shared" si="33"/>
        <v>315</v>
      </c>
      <c r="K323" s="20" t="str">
        <f t="shared" si="34"/>
        <v xml:space="preserve">Шарнир поворот. кулака </v>
      </c>
      <c r="L323" s="21" t="str">
        <f t="shared" si="35"/>
        <v>66-2304060</v>
      </c>
      <c r="M323" s="22" t="str">
        <f t="shared" si="36"/>
        <v>шт.</v>
      </c>
      <c r="N323" s="23">
        <f t="shared" si="37"/>
        <v>16345.09</v>
      </c>
      <c r="O323" s="24"/>
      <c r="P323" s="22">
        <v>1</v>
      </c>
      <c r="Q323" s="10">
        <f t="shared" si="38"/>
        <v>0</v>
      </c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5">
      <c r="B324" s="16">
        <f t="shared" si="39"/>
        <v>316</v>
      </c>
      <c r="C324" s="26" t="s">
        <v>287</v>
      </c>
      <c r="D324" s="27" t="s">
        <v>703</v>
      </c>
      <c r="E324" s="19" t="s">
        <v>13</v>
      </c>
      <c r="F324" s="16">
        <v>732.41</v>
      </c>
      <c r="G324" s="30">
        <v>1</v>
      </c>
      <c r="H324" s="17">
        <f t="shared" si="32"/>
        <v>732.41</v>
      </c>
      <c r="I324" s="11"/>
      <c r="J324" s="25">
        <f t="shared" si="33"/>
        <v>316</v>
      </c>
      <c r="K324" s="20" t="str">
        <f t="shared" si="34"/>
        <v>Шланги ГУР</v>
      </c>
      <c r="L324" s="21" t="str">
        <f t="shared" si="35"/>
        <v>66-3408020</v>
      </c>
      <c r="M324" s="22" t="str">
        <f t="shared" si="36"/>
        <v>шт.</v>
      </c>
      <c r="N324" s="23">
        <f t="shared" si="37"/>
        <v>732.41</v>
      </c>
      <c r="O324" s="24"/>
      <c r="P324" s="22">
        <v>1</v>
      </c>
      <c r="Q324" s="10">
        <f t="shared" si="38"/>
        <v>0</v>
      </c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30" x14ac:dyDescent="0.25">
      <c r="B325" s="16">
        <f t="shared" si="39"/>
        <v>317</v>
      </c>
      <c r="C325" s="26" t="s">
        <v>288</v>
      </c>
      <c r="D325" s="27" t="s">
        <v>704</v>
      </c>
      <c r="E325" s="19" t="s">
        <v>13</v>
      </c>
      <c r="F325" s="29">
        <v>2076.25</v>
      </c>
      <c r="G325" s="30">
        <v>1</v>
      </c>
      <c r="H325" s="17">
        <f t="shared" si="32"/>
        <v>2076.25</v>
      </c>
      <c r="I325" s="11"/>
      <c r="J325" s="25">
        <f t="shared" si="33"/>
        <v>317</v>
      </c>
      <c r="K325" s="20" t="str">
        <f t="shared" si="34"/>
        <v xml:space="preserve">Амортизатор передней подвески </v>
      </c>
      <c r="L325" s="21" t="str">
        <f t="shared" si="35"/>
        <v>130-2905006-15</v>
      </c>
      <c r="M325" s="22" t="str">
        <f t="shared" si="36"/>
        <v>шт.</v>
      </c>
      <c r="N325" s="23">
        <f t="shared" si="37"/>
        <v>2076.25</v>
      </c>
      <c r="O325" s="24"/>
      <c r="P325" s="22">
        <v>1</v>
      </c>
      <c r="Q325" s="10">
        <f t="shared" si="38"/>
        <v>0</v>
      </c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x14ac:dyDescent="0.25">
      <c r="B326" s="16">
        <f t="shared" si="39"/>
        <v>318</v>
      </c>
      <c r="C326" s="26" t="s">
        <v>32</v>
      </c>
      <c r="D326" s="27" t="s">
        <v>705</v>
      </c>
      <c r="E326" s="19" t="s">
        <v>13</v>
      </c>
      <c r="F326" s="29">
        <v>9026.41</v>
      </c>
      <c r="G326" s="30">
        <v>1</v>
      </c>
      <c r="H326" s="17">
        <f t="shared" si="32"/>
        <v>9026.41</v>
      </c>
      <c r="I326" s="11"/>
      <c r="J326" s="25">
        <f t="shared" si="33"/>
        <v>318</v>
      </c>
      <c r="K326" s="20" t="str">
        <f t="shared" si="34"/>
        <v xml:space="preserve">Бак топливный </v>
      </c>
      <c r="L326" s="21" t="str">
        <f t="shared" si="35"/>
        <v>130Д1-1101008</v>
      </c>
      <c r="M326" s="22" t="str">
        <f t="shared" si="36"/>
        <v>шт.</v>
      </c>
      <c r="N326" s="23">
        <f t="shared" si="37"/>
        <v>9026.41</v>
      </c>
      <c r="O326" s="24"/>
      <c r="P326" s="22">
        <v>1</v>
      </c>
      <c r="Q326" s="10">
        <f t="shared" si="38"/>
        <v>0</v>
      </c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customHeight="1" x14ac:dyDescent="0.25">
      <c r="A327" s="4"/>
      <c r="B327" s="16">
        <f t="shared" si="39"/>
        <v>319</v>
      </c>
      <c r="C327" s="26" t="s">
        <v>32</v>
      </c>
      <c r="D327" s="27" t="s">
        <v>706</v>
      </c>
      <c r="E327" s="19" t="s">
        <v>13</v>
      </c>
      <c r="F327" s="29">
        <v>15540.25</v>
      </c>
      <c r="G327" s="30">
        <v>1</v>
      </c>
      <c r="H327" s="17">
        <f t="shared" si="32"/>
        <v>15540.25</v>
      </c>
      <c r="I327" s="1"/>
      <c r="J327" s="25">
        <f t="shared" si="33"/>
        <v>319</v>
      </c>
      <c r="K327" s="20" t="str">
        <f t="shared" si="34"/>
        <v xml:space="preserve">Бак топливный </v>
      </c>
      <c r="L327" s="21" t="str">
        <f t="shared" si="35"/>
        <v>130-1101008</v>
      </c>
      <c r="M327" s="22" t="str">
        <f t="shared" si="36"/>
        <v>шт.</v>
      </c>
      <c r="N327" s="23">
        <f t="shared" si="37"/>
        <v>15540.25</v>
      </c>
      <c r="O327" s="24"/>
      <c r="P327" s="22">
        <v>1</v>
      </c>
      <c r="Q327" s="10">
        <f t="shared" si="38"/>
        <v>0</v>
      </c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75" customHeight="1" x14ac:dyDescent="0.25">
      <c r="B328" s="16">
        <f t="shared" si="39"/>
        <v>320</v>
      </c>
      <c r="C328" s="26" t="s">
        <v>32</v>
      </c>
      <c r="D328" s="27" t="s">
        <v>707</v>
      </c>
      <c r="E328" s="19" t="s">
        <v>13</v>
      </c>
      <c r="F328" s="29">
        <v>14065.34</v>
      </c>
      <c r="G328" s="30">
        <v>1</v>
      </c>
      <c r="H328" s="17">
        <f t="shared" si="32"/>
        <v>14065.34</v>
      </c>
      <c r="J328" s="25">
        <f t="shared" si="33"/>
        <v>320</v>
      </c>
      <c r="K328" s="20" t="str">
        <f t="shared" si="34"/>
        <v xml:space="preserve">Бак топливный </v>
      </c>
      <c r="L328" s="21" t="str">
        <f t="shared" si="35"/>
        <v>5301-1101008</v>
      </c>
      <c r="M328" s="22" t="str">
        <f t="shared" si="36"/>
        <v>шт.</v>
      </c>
      <c r="N328" s="23">
        <f t="shared" si="37"/>
        <v>14065.34</v>
      </c>
      <c r="O328" s="24"/>
      <c r="P328" s="22">
        <v>1</v>
      </c>
      <c r="Q328" s="10">
        <f t="shared" si="38"/>
        <v>0</v>
      </c>
      <c r="AA328" s="1"/>
    </row>
    <row r="329" spans="1:27" ht="15" customHeight="1" x14ac:dyDescent="0.25">
      <c r="B329" s="16">
        <f t="shared" si="39"/>
        <v>321</v>
      </c>
      <c r="C329" s="26" t="s">
        <v>78</v>
      </c>
      <c r="D329" s="27" t="s">
        <v>708</v>
      </c>
      <c r="E329" s="19" t="s">
        <v>13</v>
      </c>
      <c r="F329" s="16">
        <v>357.5</v>
      </c>
      <c r="G329" s="30">
        <v>1</v>
      </c>
      <c r="H329" s="17">
        <f t="shared" si="32"/>
        <v>357.5</v>
      </c>
      <c r="J329" s="25">
        <f t="shared" si="33"/>
        <v>321</v>
      </c>
      <c r="K329" s="20" t="str">
        <f t="shared" si="34"/>
        <v xml:space="preserve">Барабан стояночного тормоза </v>
      </c>
      <c r="L329" s="21" t="str">
        <f t="shared" si="35"/>
        <v>130-3507052</v>
      </c>
      <c r="M329" s="22" t="str">
        <f t="shared" si="36"/>
        <v>шт.</v>
      </c>
      <c r="N329" s="23">
        <f t="shared" si="37"/>
        <v>357.5</v>
      </c>
      <c r="O329" s="24"/>
      <c r="P329" s="22">
        <v>1</v>
      </c>
      <c r="Q329" s="10">
        <f t="shared" si="38"/>
        <v>0</v>
      </c>
    </row>
    <row r="330" spans="1:27" ht="15.75" customHeight="1" x14ac:dyDescent="0.25">
      <c r="B330" s="16">
        <f t="shared" si="39"/>
        <v>322</v>
      </c>
      <c r="C330" s="26" t="s">
        <v>289</v>
      </c>
      <c r="D330" s="27" t="s">
        <v>709</v>
      </c>
      <c r="E330" s="19" t="s">
        <v>13</v>
      </c>
      <c r="F330" s="29">
        <v>1606.91</v>
      </c>
      <c r="G330" s="30">
        <v>1</v>
      </c>
      <c r="H330" s="17">
        <f t="shared" ref="H330:H393" si="40">F330*G330</f>
        <v>1606.91</v>
      </c>
      <c r="J330" s="25">
        <f t="shared" ref="J330:M393" si="41">B330</f>
        <v>322</v>
      </c>
      <c r="K330" s="20" t="str">
        <f t="shared" si="41"/>
        <v xml:space="preserve">Барабан тормозной передн. </v>
      </c>
      <c r="L330" s="21" t="str">
        <f t="shared" si="41"/>
        <v>120-3501070</v>
      </c>
      <c r="M330" s="22" t="str">
        <f t="shared" si="41"/>
        <v>шт.</v>
      </c>
      <c r="N330" s="23">
        <f t="shared" ref="N330:N393" si="42">F330</f>
        <v>1606.91</v>
      </c>
      <c r="O330" s="24"/>
      <c r="P330" s="22">
        <v>1</v>
      </c>
      <c r="Q330" s="10">
        <f t="shared" ref="Q330:Q393" si="43">O330*P330</f>
        <v>0</v>
      </c>
    </row>
    <row r="331" spans="1:27" x14ac:dyDescent="0.25">
      <c r="B331" s="16">
        <f t="shared" si="39"/>
        <v>323</v>
      </c>
      <c r="C331" s="26" t="s">
        <v>20</v>
      </c>
      <c r="D331" s="27" t="s">
        <v>710</v>
      </c>
      <c r="E331" s="19" t="s">
        <v>13</v>
      </c>
      <c r="F331" s="16">
        <v>552.75</v>
      </c>
      <c r="G331" s="30">
        <v>1</v>
      </c>
      <c r="H331" s="17">
        <f t="shared" si="40"/>
        <v>552.75</v>
      </c>
      <c r="J331" s="25">
        <f t="shared" si="41"/>
        <v>323</v>
      </c>
      <c r="K331" s="20" t="str">
        <f t="shared" si="41"/>
        <v xml:space="preserve">Бачок расширительный </v>
      </c>
      <c r="L331" s="21" t="str">
        <f t="shared" si="41"/>
        <v>5301-1311010</v>
      </c>
      <c r="M331" s="22" t="str">
        <f t="shared" si="41"/>
        <v>шт.</v>
      </c>
      <c r="N331" s="23">
        <f t="shared" si="42"/>
        <v>552.75</v>
      </c>
      <c r="O331" s="24"/>
      <c r="P331" s="22">
        <v>1</v>
      </c>
      <c r="Q331" s="10">
        <f t="shared" si="43"/>
        <v>0</v>
      </c>
    </row>
    <row r="332" spans="1:27" x14ac:dyDescent="0.25">
      <c r="B332" s="16">
        <f t="shared" si="39"/>
        <v>324</v>
      </c>
      <c r="C332" s="26" t="s">
        <v>33</v>
      </c>
      <c r="D332" s="27" t="s">
        <v>711</v>
      </c>
      <c r="E332" s="19" t="s">
        <v>13</v>
      </c>
      <c r="F332" s="16">
        <v>506</v>
      </c>
      <c r="G332" s="30">
        <v>1</v>
      </c>
      <c r="H332" s="17">
        <f t="shared" si="40"/>
        <v>506</v>
      </c>
      <c r="J332" s="25">
        <f t="shared" si="41"/>
        <v>324</v>
      </c>
      <c r="K332" s="20" t="str">
        <f t="shared" si="41"/>
        <v xml:space="preserve">Бендикс </v>
      </c>
      <c r="L332" s="21" t="str">
        <f t="shared" si="41"/>
        <v>СТ230К-3708600-01</v>
      </c>
      <c r="M332" s="22" t="str">
        <f t="shared" si="41"/>
        <v>шт.</v>
      </c>
      <c r="N332" s="23">
        <f t="shared" si="42"/>
        <v>506</v>
      </c>
      <c r="O332" s="24"/>
      <c r="P332" s="22">
        <v>1</v>
      </c>
      <c r="Q332" s="10">
        <f t="shared" si="43"/>
        <v>0</v>
      </c>
    </row>
    <row r="333" spans="1:27" x14ac:dyDescent="0.25">
      <c r="B333" s="16">
        <f t="shared" si="39"/>
        <v>325</v>
      </c>
      <c r="C333" s="26" t="s">
        <v>290</v>
      </c>
      <c r="D333" s="27" t="s">
        <v>712</v>
      </c>
      <c r="E333" s="19" t="s">
        <v>13</v>
      </c>
      <c r="F333" s="29">
        <v>1377.75</v>
      </c>
      <c r="G333" s="30">
        <v>1</v>
      </c>
      <c r="H333" s="17">
        <f t="shared" si="40"/>
        <v>1377.75</v>
      </c>
      <c r="J333" s="25">
        <f t="shared" si="41"/>
        <v>325</v>
      </c>
      <c r="K333" s="20" t="str">
        <f t="shared" si="41"/>
        <v xml:space="preserve">Бензонасос </v>
      </c>
      <c r="L333" s="21" t="str">
        <f t="shared" si="41"/>
        <v>1106010-130Ш</v>
      </c>
      <c r="M333" s="22" t="str">
        <f t="shared" si="41"/>
        <v>шт.</v>
      </c>
      <c r="N333" s="23">
        <f t="shared" si="42"/>
        <v>1377.75</v>
      </c>
      <c r="O333" s="24"/>
      <c r="P333" s="22">
        <v>1</v>
      </c>
      <c r="Q333" s="10">
        <f t="shared" si="43"/>
        <v>0</v>
      </c>
    </row>
    <row r="334" spans="1:27" x14ac:dyDescent="0.25">
      <c r="B334" s="16">
        <f t="shared" si="39"/>
        <v>326</v>
      </c>
      <c r="C334" s="26" t="s">
        <v>291</v>
      </c>
      <c r="D334" s="27" t="s">
        <v>713</v>
      </c>
      <c r="E334" s="19" t="s">
        <v>13</v>
      </c>
      <c r="F334" s="29">
        <v>3916</v>
      </c>
      <c r="G334" s="30">
        <v>1</v>
      </c>
      <c r="H334" s="17">
        <f t="shared" si="40"/>
        <v>3916</v>
      </c>
      <c r="J334" s="25">
        <f t="shared" si="41"/>
        <v>326</v>
      </c>
      <c r="K334" s="20" t="str">
        <f t="shared" si="41"/>
        <v>Блок шестерен з/х</v>
      </c>
      <c r="L334" s="21" t="str">
        <f t="shared" si="41"/>
        <v>130-1701082</v>
      </c>
      <c r="M334" s="22" t="str">
        <f t="shared" si="41"/>
        <v>шт.</v>
      </c>
      <c r="N334" s="23">
        <f t="shared" si="42"/>
        <v>3916</v>
      </c>
      <c r="O334" s="24"/>
      <c r="P334" s="22">
        <v>1</v>
      </c>
      <c r="Q334" s="10">
        <f t="shared" si="43"/>
        <v>0</v>
      </c>
    </row>
    <row r="335" spans="1:27" x14ac:dyDescent="0.25">
      <c r="B335" s="16">
        <f t="shared" si="39"/>
        <v>327</v>
      </c>
      <c r="C335" s="26" t="s">
        <v>292</v>
      </c>
      <c r="D335" s="27" t="s">
        <v>714</v>
      </c>
      <c r="E335" s="19" t="s">
        <v>13</v>
      </c>
      <c r="F335" s="16">
        <v>41.25</v>
      </c>
      <c r="G335" s="30">
        <v>1</v>
      </c>
      <c r="H335" s="17">
        <f t="shared" si="40"/>
        <v>41.25</v>
      </c>
      <c r="J335" s="25">
        <f t="shared" si="41"/>
        <v>327</v>
      </c>
      <c r="K335" s="20" t="str">
        <f t="shared" si="41"/>
        <v xml:space="preserve">Болт карданного вала </v>
      </c>
      <c r="L335" s="21" t="str">
        <f t="shared" si="41"/>
        <v>М14*15</v>
      </c>
      <c r="M335" s="22" t="str">
        <f t="shared" si="41"/>
        <v>шт.</v>
      </c>
      <c r="N335" s="23">
        <f t="shared" si="42"/>
        <v>41.25</v>
      </c>
      <c r="O335" s="24"/>
      <c r="P335" s="22">
        <v>1</v>
      </c>
      <c r="Q335" s="10">
        <f t="shared" si="43"/>
        <v>0</v>
      </c>
    </row>
    <row r="336" spans="1:27" ht="25.5" x14ac:dyDescent="0.25">
      <c r="B336" s="16">
        <f t="shared" si="39"/>
        <v>328</v>
      </c>
      <c r="C336" s="26" t="s">
        <v>293</v>
      </c>
      <c r="D336" s="27" t="s">
        <v>715</v>
      </c>
      <c r="E336" s="19" t="s">
        <v>13</v>
      </c>
      <c r="F336" s="16">
        <v>50.41</v>
      </c>
      <c r="G336" s="30">
        <v>1</v>
      </c>
      <c r="H336" s="17">
        <f t="shared" si="40"/>
        <v>50.41</v>
      </c>
      <c r="J336" s="25">
        <f t="shared" si="41"/>
        <v>328</v>
      </c>
      <c r="K336" s="20" t="str">
        <f t="shared" si="41"/>
        <v xml:space="preserve">Болт маховика </v>
      </c>
      <c r="L336" s="21" t="str">
        <f t="shared" si="41"/>
        <v>М14*1,5*40 130-1005127</v>
      </c>
      <c r="M336" s="22" t="str">
        <f t="shared" si="41"/>
        <v>шт.</v>
      </c>
      <c r="N336" s="23">
        <f t="shared" si="42"/>
        <v>50.41</v>
      </c>
      <c r="O336" s="24"/>
      <c r="P336" s="22">
        <v>1</v>
      </c>
      <c r="Q336" s="10">
        <f t="shared" si="43"/>
        <v>0</v>
      </c>
    </row>
    <row r="337" spans="2:17" x14ac:dyDescent="0.25">
      <c r="B337" s="16">
        <f t="shared" si="39"/>
        <v>329</v>
      </c>
      <c r="C337" s="26" t="s">
        <v>93</v>
      </c>
      <c r="D337" s="27" t="s">
        <v>716</v>
      </c>
      <c r="E337" s="19" t="s">
        <v>13</v>
      </c>
      <c r="F337" s="29">
        <v>1606.91</v>
      </c>
      <c r="G337" s="30">
        <v>1</v>
      </c>
      <c r="H337" s="17">
        <f t="shared" si="40"/>
        <v>1606.91</v>
      </c>
      <c r="J337" s="25">
        <f t="shared" si="41"/>
        <v>329</v>
      </c>
      <c r="K337" s="20" t="str">
        <f t="shared" si="41"/>
        <v xml:space="preserve">Вал вторичный </v>
      </c>
      <c r="L337" s="21" t="str">
        <f t="shared" si="41"/>
        <v>130-1701105</v>
      </c>
      <c r="M337" s="22" t="str">
        <f t="shared" si="41"/>
        <v>шт.</v>
      </c>
      <c r="N337" s="23">
        <f t="shared" si="42"/>
        <v>1606.91</v>
      </c>
      <c r="O337" s="24"/>
      <c r="P337" s="22">
        <v>1</v>
      </c>
      <c r="Q337" s="10">
        <f t="shared" si="43"/>
        <v>0</v>
      </c>
    </row>
    <row r="338" spans="2:17" x14ac:dyDescent="0.25">
      <c r="B338" s="16">
        <f t="shared" si="39"/>
        <v>330</v>
      </c>
      <c r="C338" s="26" t="s">
        <v>294</v>
      </c>
      <c r="D338" s="27" t="s">
        <v>717</v>
      </c>
      <c r="E338" s="19" t="s">
        <v>13</v>
      </c>
      <c r="F338" s="29">
        <v>3302.75</v>
      </c>
      <c r="G338" s="30">
        <v>1</v>
      </c>
      <c r="H338" s="17">
        <f t="shared" si="40"/>
        <v>3302.75</v>
      </c>
      <c r="J338" s="25">
        <f t="shared" si="41"/>
        <v>330</v>
      </c>
      <c r="K338" s="20" t="str">
        <f t="shared" si="41"/>
        <v xml:space="preserve">Вал карданный рулевой </v>
      </c>
      <c r="L338" s="21" t="str">
        <f t="shared" si="41"/>
        <v>130-3401440-А2</v>
      </c>
      <c r="M338" s="22" t="str">
        <f t="shared" si="41"/>
        <v>шт.</v>
      </c>
      <c r="N338" s="23">
        <f t="shared" si="42"/>
        <v>3302.75</v>
      </c>
      <c r="O338" s="24"/>
      <c r="P338" s="22">
        <v>1</v>
      </c>
      <c r="Q338" s="10">
        <f t="shared" si="43"/>
        <v>0</v>
      </c>
    </row>
    <row r="339" spans="2:17" x14ac:dyDescent="0.25">
      <c r="B339" s="16">
        <f t="shared" si="39"/>
        <v>331</v>
      </c>
      <c r="C339" s="26" t="s">
        <v>21</v>
      </c>
      <c r="D339" s="27" t="s">
        <v>718</v>
      </c>
      <c r="E339" s="19" t="s">
        <v>13</v>
      </c>
      <c r="F339" s="29">
        <v>16021.5</v>
      </c>
      <c r="G339" s="30">
        <v>1</v>
      </c>
      <c r="H339" s="17">
        <f t="shared" si="40"/>
        <v>16021.5</v>
      </c>
      <c r="J339" s="25">
        <f t="shared" si="41"/>
        <v>331</v>
      </c>
      <c r="K339" s="20" t="str">
        <f t="shared" si="41"/>
        <v xml:space="preserve">Вал карданный </v>
      </c>
      <c r="L339" s="21" t="str">
        <f t="shared" si="41"/>
        <v>130-2200023-Б2</v>
      </c>
      <c r="M339" s="22" t="str">
        <f t="shared" si="41"/>
        <v>шт.</v>
      </c>
      <c r="N339" s="23">
        <f t="shared" si="42"/>
        <v>16021.5</v>
      </c>
      <c r="O339" s="24"/>
      <c r="P339" s="22">
        <v>1</v>
      </c>
      <c r="Q339" s="10">
        <f t="shared" si="43"/>
        <v>0</v>
      </c>
    </row>
    <row r="340" spans="2:17" ht="30" x14ac:dyDescent="0.25">
      <c r="B340" s="16">
        <f t="shared" si="39"/>
        <v>332</v>
      </c>
      <c r="C340" s="26" t="s">
        <v>295</v>
      </c>
      <c r="D340" s="27" t="s">
        <v>719</v>
      </c>
      <c r="E340" s="19" t="s">
        <v>13</v>
      </c>
      <c r="F340" s="29">
        <v>42912.84</v>
      </c>
      <c r="G340" s="30">
        <v>1</v>
      </c>
      <c r="H340" s="17">
        <f t="shared" si="40"/>
        <v>42912.84</v>
      </c>
      <c r="J340" s="25">
        <f t="shared" si="41"/>
        <v>332</v>
      </c>
      <c r="K340" s="20" t="str">
        <f t="shared" si="41"/>
        <v xml:space="preserve">Вал коленчатый в сб. с маховиком </v>
      </c>
      <c r="L340" s="21" t="str">
        <f t="shared" si="41"/>
        <v>130-1005009-20</v>
      </c>
      <c r="M340" s="22" t="str">
        <f t="shared" si="41"/>
        <v>шт.</v>
      </c>
      <c r="N340" s="23">
        <f t="shared" si="42"/>
        <v>42912.84</v>
      </c>
      <c r="O340" s="24"/>
      <c r="P340" s="22">
        <v>1</v>
      </c>
      <c r="Q340" s="10">
        <f t="shared" si="43"/>
        <v>0</v>
      </c>
    </row>
    <row r="341" spans="2:17" x14ac:dyDescent="0.25">
      <c r="B341" s="16">
        <f t="shared" si="39"/>
        <v>333</v>
      </c>
      <c r="C341" s="26" t="s">
        <v>98</v>
      </c>
      <c r="D341" s="27" t="s">
        <v>720</v>
      </c>
      <c r="E341" s="19" t="s">
        <v>13</v>
      </c>
      <c r="F341" s="29">
        <v>2295.34</v>
      </c>
      <c r="G341" s="30">
        <v>1</v>
      </c>
      <c r="H341" s="17">
        <f t="shared" si="40"/>
        <v>2295.34</v>
      </c>
      <c r="J341" s="25">
        <f t="shared" si="41"/>
        <v>333</v>
      </c>
      <c r="K341" s="20" t="str">
        <f t="shared" si="41"/>
        <v xml:space="preserve">Вал первичный </v>
      </c>
      <c r="L341" s="21" t="str">
        <f t="shared" si="41"/>
        <v>130-1701030-Б</v>
      </c>
      <c r="M341" s="22" t="str">
        <f t="shared" si="41"/>
        <v>шт.</v>
      </c>
      <c r="N341" s="23">
        <f t="shared" si="42"/>
        <v>2295.34</v>
      </c>
      <c r="O341" s="24"/>
      <c r="P341" s="22">
        <v>1</v>
      </c>
      <c r="Q341" s="10">
        <f t="shared" si="43"/>
        <v>0</v>
      </c>
    </row>
    <row r="342" spans="2:17" x14ac:dyDescent="0.25">
      <c r="B342" s="16">
        <f t="shared" si="39"/>
        <v>334</v>
      </c>
      <c r="C342" s="26" t="s">
        <v>296</v>
      </c>
      <c r="D342" s="27" t="s">
        <v>721</v>
      </c>
      <c r="E342" s="19" t="s">
        <v>13</v>
      </c>
      <c r="F342" s="29">
        <v>1105.5</v>
      </c>
      <c r="G342" s="30">
        <v>1</v>
      </c>
      <c r="H342" s="17">
        <f t="shared" si="40"/>
        <v>1105.5</v>
      </c>
      <c r="J342" s="25">
        <f t="shared" si="41"/>
        <v>334</v>
      </c>
      <c r="K342" s="20" t="str">
        <f t="shared" si="41"/>
        <v xml:space="preserve">Вал промежуточный </v>
      </c>
      <c r="L342" s="21" t="str">
        <f t="shared" si="41"/>
        <v>130-1701048Б</v>
      </c>
      <c r="M342" s="22" t="str">
        <f t="shared" si="41"/>
        <v>шт.</v>
      </c>
      <c r="N342" s="23">
        <f t="shared" si="42"/>
        <v>1105.5</v>
      </c>
      <c r="O342" s="24"/>
      <c r="P342" s="22">
        <v>1</v>
      </c>
      <c r="Q342" s="10">
        <f t="shared" si="43"/>
        <v>0</v>
      </c>
    </row>
    <row r="343" spans="2:17" x14ac:dyDescent="0.25">
      <c r="B343" s="16">
        <f t="shared" si="39"/>
        <v>335</v>
      </c>
      <c r="C343" s="26" t="s">
        <v>297</v>
      </c>
      <c r="D343" s="27" t="s">
        <v>722</v>
      </c>
      <c r="E343" s="19" t="s">
        <v>13</v>
      </c>
      <c r="F343" s="29">
        <v>5779.59</v>
      </c>
      <c r="G343" s="30">
        <v>1</v>
      </c>
      <c r="H343" s="17">
        <f t="shared" si="40"/>
        <v>5779.59</v>
      </c>
      <c r="J343" s="25">
        <f t="shared" si="41"/>
        <v>335</v>
      </c>
      <c r="K343" s="20" t="str">
        <f t="shared" si="41"/>
        <v xml:space="preserve">Вал распределительный </v>
      </c>
      <c r="L343" s="21" t="str">
        <f t="shared" si="41"/>
        <v>130-1006015</v>
      </c>
      <c r="M343" s="22" t="str">
        <f t="shared" si="41"/>
        <v>шт.</v>
      </c>
      <c r="N343" s="23">
        <f t="shared" si="42"/>
        <v>5779.59</v>
      </c>
      <c r="O343" s="24"/>
      <c r="P343" s="22">
        <v>1</v>
      </c>
      <c r="Q343" s="10">
        <f t="shared" si="43"/>
        <v>0</v>
      </c>
    </row>
    <row r="344" spans="2:17" ht="30" x14ac:dyDescent="0.25">
      <c r="B344" s="16">
        <f t="shared" si="39"/>
        <v>336</v>
      </c>
      <c r="C344" s="26" t="s">
        <v>298</v>
      </c>
      <c r="D344" s="27" t="s">
        <v>723</v>
      </c>
      <c r="E344" s="19" t="s">
        <v>13</v>
      </c>
      <c r="F344" s="16">
        <v>515.16</v>
      </c>
      <c r="G344" s="30">
        <v>1</v>
      </c>
      <c r="H344" s="17">
        <f t="shared" si="40"/>
        <v>515.16</v>
      </c>
      <c r="J344" s="25">
        <f t="shared" si="41"/>
        <v>336</v>
      </c>
      <c r="K344" s="20" t="str">
        <f t="shared" si="41"/>
        <v xml:space="preserve">Венец (обод зубчатый) маховика </v>
      </c>
      <c r="L344" s="21" t="str">
        <f t="shared" si="41"/>
        <v>120-1005125</v>
      </c>
      <c r="M344" s="22" t="str">
        <f t="shared" si="41"/>
        <v>шт.</v>
      </c>
      <c r="N344" s="23">
        <f t="shared" si="42"/>
        <v>515.16</v>
      </c>
      <c r="O344" s="24"/>
      <c r="P344" s="22">
        <v>1</v>
      </c>
      <c r="Q344" s="10">
        <f t="shared" si="43"/>
        <v>0</v>
      </c>
    </row>
    <row r="345" spans="2:17" x14ac:dyDescent="0.25">
      <c r="B345" s="16">
        <f t="shared" si="39"/>
        <v>337</v>
      </c>
      <c r="C345" s="26" t="s">
        <v>101</v>
      </c>
      <c r="D345" s="27" t="s">
        <v>724</v>
      </c>
      <c r="E345" s="19" t="s">
        <v>13</v>
      </c>
      <c r="F345" s="29">
        <v>2112.91</v>
      </c>
      <c r="G345" s="30">
        <v>1</v>
      </c>
      <c r="H345" s="17">
        <f t="shared" si="40"/>
        <v>2112.91</v>
      </c>
      <c r="J345" s="25">
        <f t="shared" si="41"/>
        <v>337</v>
      </c>
      <c r="K345" s="20" t="str">
        <f t="shared" si="41"/>
        <v xml:space="preserve">Вентилятор </v>
      </c>
      <c r="L345" s="21" t="str">
        <f t="shared" si="41"/>
        <v>130-1308010-06</v>
      </c>
      <c r="M345" s="22" t="str">
        <f t="shared" si="41"/>
        <v>шт.</v>
      </c>
      <c r="N345" s="23">
        <f t="shared" si="42"/>
        <v>2112.91</v>
      </c>
      <c r="O345" s="24"/>
      <c r="P345" s="22">
        <v>1</v>
      </c>
      <c r="Q345" s="10">
        <f t="shared" si="43"/>
        <v>0</v>
      </c>
    </row>
    <row r="346" spans="2:17" x14ac:dyDescent="0.25">
      <c r="B346" s="16">
        <f t="shared" si="39"/>
        <v>338</v>
      </c>
      <c r="C346" s="26" t="s">
        <v>110</v>
      </c>
      <c r="D346" s="27" t="s">
        <v>725</v>
      </c>
      <c r="E346" s="19" t="s">
        <v>13</v>
      </c>
      <c r="F346" s="16">
        <v>33</v>
      </c>
      <c r="G346" s="30">
        <v>1</v>
      </c>
      <c r="H346" s="17">
        <f t="shared" si="40"/>
        <v>33</v>
      </c>
      <c r="J346" s="25">
        <f t="shared" si="41"/>
        <v>338</v>
      </c>
      <c r="K346" s="20" t="str">
        <f t="shared" si="41"/>
        <v xml:space="preserve">Втулка амортизатора </v>
      </c>
      <c r="L346" s="21" t="str">
        <f t="shared" si="41"/>
        <v>111-2915486</v>
      </c>
      <c r="M346" s="22" t="str">
        <f t="shared" si="41"/>
        <v>шт.</v>
      </c>
      <c r="N346" s="23">
        <f t="shared" si="42"/>
        <v>33</v>
      </c>
      <c r="O346" s="24"/>
      <c r="P346" s="22">
        <v>1</v>
      </c>
      <c r="Q346" s="10">
        <f t="shared" si="43"/>
        <v>0</v>
      </c>
    </row>
    <row r="347" spans="2:17" x14ac:dyDescent="0.25">
      <c r="B347" s="16">
        <f t="shared" si="39"/>
        <v>339</v>
      </c>
      <c r="C347" s="26" t="s">
        <v>299</v>
      </c>
      <c r="D347" s="27" t="s">
        <v>726</v>
      </c>
      <c r="E347" s="19" t="s">
        <v>13</v>
      </c>
      <c r="F347" s="16">
        <v>92.59</v>
      </c>
      <c r="G347" s="30">
        <v>1</v>
      </c>
      <c r="H347" s="17">
        <f t="shared" si="40"/>
        <v>92.59</v>
      </c>
      <c r="J347" s="25">
        <f t="shared" si="41"/>
        <v>339</v>
      </c>
      <c r="K347" s="20" t="str">
        <f t="shared" si="41"/>
        <v xml:space="preserve">Втулка задн. рессоры </v>
      </c>
      <c r="L347" s="21" t="str">
        <f t="shared" si="41"/>
        <v>130-2912028А</v>
      </c>
      <c r="M347" s="22" t="str">
        <f t="shared" si="41"/>
        <v>шт.</v>
      </c>
      <c r="N347" s="23">
        <f t="shared" si="42"/>
        <v>92.59</v>
      </c>
      <c r="O347" s="24"/>
      <c r="P347" s="22">
        <v>1</v>
      </c>
      <c r="Q347" s="10">
        <f t="shared" si="43"/>
        <v>0</v>
      </c>
    </row>
    <row r="348" spans="2:17" ht="30" x14ac:dyDescent="0.25">
      <c r="B348" s="16">
        <f t="shared" si="39"/>
        <v>340</v>
      </c>
      <c r="C348" s="26" t="s">
        <v>300</v>
      </c>
      <c r="D348" s="27" t="s">
        <v>727</v>
      </c>
      <c r="E348" s="19" t="s">
        <v>13</v>
      </c>
      <c r="F348" s="16">
        <v>102.66</v>
      </c>
      <c r="G348" s="30">
        <v>1</v>
      </c>
      <c r="H348" s="17">
        <f t="shared" si="40"/>
        <v>102.66</v>
      </c>
      <c r="J348" s="25">
        <f t="shared" si="41"/>
        <v>340</v>
      </c>
      <c r="K348" s="20" t="str">
        <f t="shared" si="41"/>
        <v>Втулка направляющая клапана</v>
      </c>
      <c r="L348" s="21" t="str">
        <f t="shared" si="41"/>
        <v>130-1007032</v>
      </c>
      <c r="M348" s="22" t="str">
        <f t="shared" si="41"/>
        <v>шт.</v>
      </c>
      <c r="N348" s="23">
        <f t="shared" si="42"/>
        <v>102.66</v>
      </c>
      <c r="O348" s="24"/>
      <c r="P348" s="22">
        <v>1</v>
      </c>
      <c r="Q348" s="10">
        <f t="shared" si="43"/>
        <v>0</v>
      </c>
    </row>
    <row r="349" spans="2:17" ht="30" x14ac:dyDescent="0.25">
      <c r="B349" s="16">
        <f t="shared" si="39"/>
        <v>341</v>
      </c>
      <c r="C349" s="26" t="s">
        <v>301</v>
      </c>
      <c r="D349" s="27" t="s">
        <v>728</v>
      </c>
      <c r="E349" s="19" t="s">
        <v>13</v>
      </c>
      <c r="F349" s="16">
        <v>102.66</v>
      </c>
      <c r="G349" s="30">
        <v>1</v>
      </c>
      <c r="H349" s="17">
        <f t="shared" si="40"/>
        <v>102.66</v>
      </c>
      <c r="J349" s="25">
        <f t="shared" si="41"/>
        <v>341</v>
      </c>
      <c r="K349" s="20" t="str">
        <f t="shared" si="41"/>
        <v xml:space="preserve">Втулка направляющая клапана </v>
      </c>
      <c r="L349" s="21" t="str">
        <f t="shared" si="41"/>
        <v>130-1007033</v>
      </c>
      <c r="M349" s="22" t="str">
        <f t="shared" si="41"/>
        <v>шт.</v>
      </c>
      <c r="N349" s="23">
        <f t="shared" si="42"/>
        <v>102.66</v>
      </c>
      <c r="O349" s="24"/>
      <c r="P349" s="22">
        <v>1</v>
      </c>
      <c r="Q349" s="10">
        <f t="shared" si="43"/>
        <v>0</v>
      </c>
    </row>
    <row r="350" spans="2:17" x14ac:dyDescent="0.25">
      <c r="B350" s="16">
        <f t="shared" si="39"/>
        <v>342</v>
      </c>
      <c r="C350" s="26" t="s">
        <v>302</v>
      </c>
      <c r="D350" s="27" t="s">
        <v>729</v>
      </c>
      <c r="E350" s="19" t="s">
        <v>13</v>
      </c>
      <c r="F350" s="16">
        <v>55.91</v>
      </c>
      <c r="G350" s="30">
        <v>1</v>
      </c>
      <c r="H350" s="17">
        <f t="shared" si="40"/>
        <v>55.91</v>
      </c>
      <c r="J350" s="25">
        <f t="shared" si="41"/>
        <v>342</v>
      </c>
      <c r="K350" s="20" t="str">
        <f t="shared" si="41"/>
        <v xml:space="preserve">Втулка пер. рессоры </v>
      </c>
      <c r="L350" s="21" t="str">
        <f t="shared" si="41"/>
        <v>130-2902028</v>
      </c>
      <c r="M350" s="22" t="str">
        <f t="shared" si="41"/>
        <v>шт.</v>
      </c>
      <c r="N350" s="23">
        <f t="shared" si="42"/>
        <v>55.91</v>
      </c>
      <c r="O350" s="24"/>
      <c r="P350" s="22">
        <v>1</v>
      </c>
      <c r="Q350" s="10">
        <f t="shared" si="43"/>
        <v>0</v>
      </c>
    </row>
    <row r="351" spans="2:17" x14ac:dyDescent="0.25">
      <c r="B351" s="16">
        <f t="shared" si="39"/>
        <v>343</v>
      </c>
      <c r="C351" s="26" t="s">
        <v>303</v>
      </c>
      <c r="D351" s="27" t="s">
        <v>730</v>
      </c>
      <c r="E351" s="19" t="s">
        <v>13</v>
      </c>
      <c r="F351" s="16">
        <v>59.59</v>
      </c>
      <c r="G351" s="30">
        <v>1</v>
      </c>
      <c r="H351" s="17">
        <f t="shared" si="40"/>
        <v>59.59</v>
      </c>
      <c r="J351" s="25">
        <f t="shared" si="41"/>
        <v>343</v>
      </c>
      <c r="K351" s="20" t="str">
        <f t="shared" si="41"/>
        <v xml:space="preserve">Втулка разжимного кулака </v>
      </c>
      <c r="L351" s="21" t="str">
        <f t="shared" si="41"/>
        <v>130-3501126</v>
      </c>
      <c r="M351" s="22" t="str">
        <f t="shared" si="41"/>
        <v>шт.</v>
      </c>
      <c r="N351" s="23">
        <f t="shared" si="42"/>
        <v>59.59</v>
      </c>
      <c r="O351" s="24"/>
      <c r="P351" s="22">
        <v>1</v>
      </c>
      <c r="Q351" s="10">
        <f t="shared" si="43"/>
        <v>0</v>
      </c>
    </row>
    <row r="352" spans="2:17" ht="30" x14ac:dyDescent="0.25">
      <c r="B352" s="16">
        <f t="shared" si="39"/>
        <v>344</v>
      </c>
      <c r="C352" s="26" t="s">
        <v>304</v>
      </c>
      <c r="D352" s="27" t="s">
        <v>726</v>
      </c>
      <c r="E352" s="19" t="s">
        <v>13</v>
      </c>
      <c r="F352" s="16">
        <v>226.41</v>
      </c>
      <c r="G352" s="30">
        <v>1</v>
      </c>
      <c r="H352" s="17">
        <f t="shared" si="40"/>
        <v>226.41</v>
      </c>
      <c r="J352" s="25">
        <f t="shared" si="41"/>
        <v>344</v>
      </c>
      <c r="K352" s="20" t="str">
        <f t="shared" si="41"/>
        <v xml:space="preserve">Втулка ушка задней рессоры </v>
      </c>
      <c r="L352" s="21" t="str">
        <f t="shared" si="41"/>
        <v>130-2912028А</v>
      </c>
      <c r="M352" s="22" t="str">
        <f t="shared" si="41"/>
        <v>шт.</v>
      </c>
      <c r="N352" s="23">
        <f t="shared" si="42"/>
        <v>226.41</v>
      </c>
      <c r="O352" s="24"/>
      <c r="P352" s="22">
        <v>1</v>
      </c>
      <c r="Q352" s="10">
        <f t="shared" si="43"/>
        <v>0</v>
      </c>
    </row>
    <row r="353" spans="2:17" ht="30" x14ac:dyDescent="0.25">
      <c r="B353" s="16">
        <f t="shared" si="39"/>
        <v>345</v>
      </c>
      <c r="C353" s="26" t="s">
        <v>305</v>
      </c>
      <c r="D353" s="27" t="s">
        <v>729</v>
      </c>
      <c r="E353" s="19" t="s">
        <v>13</v>
      </c>
      <c r="F353" s="16">
        <v>55.91</v>
      </c>
      <c r="G353" s="30">
        <v>1</v>
      </c>
      <c r="H353" s="17">
        <f t="shared" si="40"/>
        <v>55.91</v>
      </c>
      <c r="J353" s="25">
        <f t="shared" si="41"/>
        <v>345</v>
      </c>
      <c r="K353" s="20" t="str">
        <f t="shared" si="41"/>
        <v xml:space="preserve">Втулка ушка передней рессоры </v>
      </c>
      <c r="L353" s="21" t="str">
        <f t="shared" si="41"/>
        <v>130-2902028</v>
      </c>
      <c r="M353" s="22" t="str">
        <f t="shared" si="41"/>
        <v>шт.</v>
      </c>
      <c r="N353" s="23">
        <f t="shared" si="42"/>
        <v>55.91</v>
      </c>
      <c r="O353" s="24"/>
      <c r="P353" s="22">
        <v>1</v>
      </c>
      <c r="Q353" s="10">
        <f t="shared" si="43"/>
        <v>0</v>
      </c>
    </row>
    <row r="354" spans="2:17" x14ac:dyDescent="0.25">
      <c r="B354" s="16">
        <f t="shared" si="39"/>
        <v>346</v>
      </c>
      <c r="C354" s="26" t="s">
        <v>114</v>
      </c>
      <c r="D354" s="27" t="s">
        <v>731</v>
      </c>
      <c r="E354" s="19" t="s">
        <v>13</v>
      </c>
      <c r="F354" s="16">
        <v>15.59</v>
      </c>
      <c r="G354" s="30">
        <v>1</v>
      </c>
      <c r="H354" s="17">
        <f t="shared" si="40"/>
        <v>15.59</v>
      </c>
      <c r="J354" s="25">
        <f t="shared" si="41"/>
        <v>346</v>
      </c>
      <c r="K354" s="20" t="str">
        <f t="shared" si="41"/>
        <v xml:space="preserve">Втулка шатуна </v>
      </c>
      <c r="L354" s="21" t="str">
        <f t="shared" si="41"/>
        <v>130-1004052</v>
      </c>
      <c r="M354" s="22" t="str">
        <f t="shared" si="41"/>
        <v>шт.</v>
      </c>
      <c r="N354" s="23">
        <f t="shared" si="42"/>
        <v>15.59</v>
      </c>
      <c r="O354" s="24"/>
      <c r="P354" s="22">
        <v>1</v>
      </c>
      <c r="Q354" s="10">
        <f t="shared" si="43"/>
        <v>0</v>
      </c>
    </row>
    <row r="355" spans="2:17" x14ac:dyDescent="0.25">
      <c r="B355" s="16">
        <f t="shared" si="39"/>
        <v>347</v>
      </c>
      <c r="C355" s="26" t="s">
        <v>115</v>
      </c>
      <c r="D355" s="27" t="s">
        <v>732</v>
      </c>
      <c r="E355" s="19" t="s">
        <v>13</v>
      </c>
      <c r="F355" s="16">
        <v>209</v>
      </c>
      <c r="G355" s="30">
        <v>1</v>
      </c>
      <c r="H355" s="17">
        <f t="shared" si="40"/>
        <v>209</v>
      </c>
      <c r="J355" s="25">
        <f t="shared" si="41"/>
        <v>347</v>
      </c>
      <c r="K355" s="20" t="str">
        <f t="shared" si="41"/>
        <v xml:space="preserve">Втулка шкворня </v>
      </c>
      <c r="L355" s="21" t="str">
        <f t="shared" si="41"/>
        <v>120-3001016</v>
      </c>
      <c r="M355" s="22" t="str">
        <f t="shared" si="41"/>
        <v>шт.</v>
      </c>
      <c r="N355" s="23">
        <f t="shared" si="42"/>
        <v>209</v>
      </c>
      <c r="O355" s="24"/>
      <c r="P355" s="22">
        <v>1</v>
      </c>
      <c r="Q355" s="10">
        <f t="shared" si="43"/>
        <v>0</v>
      </c>
    </row>
    <row r="356" spans="2:17" x14ac:dyDescent="0.25">
      <c r="B356" s="16">
        <f t="shared" si="39"/>
        <v>348</v>
      </c>
      <c r="C356" s="26" t="s">
        <v>112</v>
      </c>
      <c r="D356" s="27" t="s">
        <v>733</v>
      </c>
      <c r="E356" s="19" t="s">
        <v>13</v>
      </c>
      <c r="F356" s="16">
        <v>73.34</v>
      </c>
      <c r="G356" s="30">
        <v>1</v>
      </c>
      <c r="H356" s="17">
        <f t="shared" si="40"/>
        <v>73.34</v>
      </c>
      <c r="J356" s="25">
        <f t="shared" si="41"/>
        <v>348</v>
      </c>
      <c r="K356" s="20" t="str">
        <f t="shared" si="41"/>
        <v xml:space="preserve">Втулка распредвала </v>
      </c>
      <c r="L356" s="21" t="str">
        <f t="shared" si="41"/>
        <v>ЗИЛ-130</v>
      </c>
      <c r="M356" s="22" t="str">
        <f t="shared" si="41"/>
        <v>шт.</v>
      </c>
      <c r="N356" s="23">
        <f t="shared" si="42"/>
        <v>73.34</v>
      </c>
      <c r="O356" s="24"/>
      <c r="P356" s="22">
        <v>1</v>
      </c>
      <c r="Q356" s="10">
        <f t="shared" si="43"/>
        <v>0</v>
      </c>
    </row>
    <row r="357" spans="2:17" ht="30" x14ac:dyDescent="0.25">
      <c r="B357" s="16">
        <f t="shared" si="39"/>
        <v>349</v>
      </c>
      <c r="C357" s="26" t="s">
        <v>306</v>
      </c>
      <c r="D357" s="27" t="s">
        <v>734</v>
      </c>
      <c r="E357" s="19" t="s">
        <v>13</v>
      </c>
      <c r="F357" s="16">
        <v>187.91</v>
      </c>
      <c r="G357" s="30">
        <v>1</v>
      </c>
      <c r="H357" s="17">
        <f t="shared" si="40"/>
        <v>187.91</v>
      </c>
      <c r="J357" s="25">
        <f t="shared" si="41"/>
        <v>349</v>
      </c>
      <c r="K357" s="20" t="str">
        <f t="shared" si="41"/>
        <v xml:space="preserve">Выключатель стоп-сигнала </v>
      </c>
      <c r="L357" s="21" t="str">
        <f t="shared" si="41"/>
        <v>ЗИЛ-130 1661-3701-03</v>
      </c>
      <c r="M357" s="22" t="str">
        <f t="shared" si="41"/>
        <v>шт.</v>
      </c>
      <c r="N357" s="23">
        <f t="shared" si="42"/>
        <v>187.91</v>
      </c>
      <c r="O357" s="24"/>
      <c r="P357" s="22">
        <v>1</v>
      </c>
      <c r="Q357" s="10">
        <f t="shared" si="43"/>
        <v>0</v>
      </c>
    </row>
    <row r="358" spans="2:17" x14ac:dyDescent="0.25">
      <c r="B358" s="16">
        <f t="shared" si="39"/>
        <v>350</v>
      </c>
      <c r="C358" s="26" t="s">
        <v>121</v>
      </c>
      <c r="D358" s="27" t="s">
        <v>735</v>
      </c>
      <c r="E358" s="19" t="s">
        <v>13</v>
      </c>
      <c r="F358" s="29">
        <v>10653.5</v>
      </c>
      <c r="G358" s="30">
        <v>1</v>
      </c>
      <c r="H358" s="17">
        <f t="shared" si="40"/>
        <v>10653.5</v>
      </c>
      <c r="J358" s="25">
        <f t="shared" si="41"/>
        <v>350</v>
      </c>
      <c r="K358" s="20" t="str">
        <f t="shared" si="41"/>
        <v xml:space="preserve">Генератор </v>
      </c>
      <c r="L358" s="21" t="str">
        <f t="shared" si="41"/>
        <v>90А 14ВГ287Б</v>
      </c>
      <c r="M358" s="22" t="str">
        <f t="shared" si="41"/>
        <v>шт.</v>
      </c>
      <c r="N358" s="23">
        <f t="shared" si="42"/>
        <v>10653.5</v>
      </c>
      <c r="O358" s="24"/>
      <c r="P358" s="22">
        <v>1</v>
      </c>
      <c r="Q358" s="10">
        <f t="shared" si="43"/>
        <v>0</v>
      </c>
    </row>
    <row r="359" spans="2:17" x14ac:dyDescent="0.25">
      <c r="B359" s="16">
        <f t="shared" ref="B359:B422" si="44">B358+1</f>
        <v>351</v>
      </c>
      <c r="C359" s="26" t="s">
        <v>121</v>
      </c>
      <c r="D359" s="27" t="s">
        <v>736</v>
      </c>
      <c r="E359" s="19" t="s">
        <v>13</v>
      </c>
      <c r="F359" s="29">
        <v>6446.91</v>
      </c>
      <c r="G359" s="30">
        <v>1</v>
      </c>
      <c r="H359" s="17">
        <f t="shared" si="40"/>
        <v>6446.91</v>
      </c>
      <c r="J359" s="25">
        <f t="shared" si="41"/>
        <v>351</v>
      </c>
      <c r="K359" s="20" t="str">
        <f t="shared" si="41"/>
        <v xml:space="preserve">Генератор </v>
      </c>
      <c r="L359" s="21" t="str">
        <f t="shared" si="41"/>
        <v>32.3701</v>
      </c>
      <c r="M359" s="22" t="str">
        <f t="shared" si="41"/>
        <v>шт.</v>
      </c>
      <c r="N359" s="23">
        <f t="shared" si="42"/>
        <v>6446.91</v>
      </c>
      <c r="O359" s="24"/>
      <c r="P359" s="22">
        <v>1</v>
      </c>
      <c r="Q359" s="10">
        <f t="shared" si="43"/>
        <v>0</v>
      </c>
    </row>
    <row r="360" spans="2:17" x14ac:dyDescent="0.25">
      <c r="B360" s="16">
        <f t="shared" si="44"/>
        <v>352</v>
      </c>
      <c r="C360" s="26" t="s">
        <v>22</v>
      </c>
      <c r="D360" s="27" t="s">
        <v>737</v>
      </c>
      <c r="E360" s="19" t="s">
        <v>13</v>
      </c>
      <c r="F360" s="29">
        <v>1790.25</v>
      </c>
      <c r="G360" s="30">
        <v>1</v>
      </c>
      <c r="H360" s="17">
        <f t="shared" si="40"/>
        <v>1790.25</v>
      </c>
      <c r="J360" s="25">
        <f t="shared" si="41"/>
        <v>352</v>
      </c>
      <c r="K360" s="20" t="str">
        <f t="shared" si="41"/>
        <v xml:space="preserve">Глушитель </v>
      </c>
      <c r="L360" s="21" t="str">
        <f t="shared" si="41"/>
        <v>АК-130-1201010</v>
      </c>
      <c r="M360" s="22" t="str">
        <f t="shared" si="41"/>
        <v>шт.</v>
      </c>
      <c r="N360" s="23">
        <f t="shared" si="42"/>
        <v>1790.25</v>
      </c>
      <c r="O360" s="24"/>
      <c r="P360" s="22">
        <v>1</v>
      </c>
      <c r="Q360" s="10">
        <f t="shared" si="43"/>
        <v>0</v>
      </c>
    </row>
    <row r="361" spans="2:17" x14ac:dyDescent="0.25">
      <c r="B361" s="16">
        <f t="shared" si="44"/>
        <v>353</v>
      </c>
      <c r="C361" s="26" t="s">
        <v>307</v>
      </c>
      <c r="D361" s="27" t="s">
        <v>738</v>
      </c>
      <c r="E361" s="19" t="s">
        <v>13</v>
      </c>
      <c r="F361" s="29">
        <v>33963.410000000003</v>
      </c>
      <c r="G361" s="30">
        <v>1</v>
      </c>
      <c r="H361" s="17">
        <f t="shared" si="40"/>
        <v>33963.410000000003</v>
      </c>
      <c r="J361" s="25">
        <f t="shared" si="41"/>
        <v>353</v>
      </c>
      <c r="K361" s="20" t="str">
        <f t="shared" si="41"/>
        <v>Головка блока в сб.</v>
      </c>
      <c r="L361" s="21" t="str">
        <f t="shared" si="41"/>
        <v>130-1003010</v>
      </c>
      <c r="M361" s="22" t="str">
        <f t="shared" si="41"/>
        <v>шт.</v>
      </c>
      <c r="N361" s="23">
        <f t="shared" si="42"/>
        <v>33963.410000000003</v>
      </c>
      <c r="O361" s="24"/>
      <c r="P361" s="22">
        <v>1</v>
      </c>
      <c r="Q361" s="10">
        <f t="shared" si="43"/>
        <v>0</v>
      </c>
    </row>
    <row r="362" spans="2:17" x14ac:dyDescent="0.25">
      <c r="B362" s="16">
        <f t="shared" si="44"/>
        <v>354</v>
      </c>
      <c r="C362" s="26" t="s">
        <v>308</v>
      </c>
      <c r="D362" s="27" t="s">
        <v>739</v>
      </c>
      <c r="E362" s="19" t="s">
        <v>13</v>
      </c>
      <c r="F362" s="29">
        <v>31022.75</v>
      </c>
      <c r="G362" s="30">
        <v>1</v>
      </c>
      <c r="H362" s="17">
        <f t="shared" si="40"/>
        <v>31022.75</v>
      </c>
      <c r="J362" s="25">
        <f t="shared" si="41"/>
        <v>354</v>
      </c>
      <c r="K362" s="20" t="str">
        <f t="shared" si="41"/>
        <v xml:space="preserve">ГУР </v>
      </c>
      <c r="L362" s="21" t="str">
        <f t="shared" si="41"/>
        <v>4331-3400020-02</v>
      </c>
      <c r="M362" s="22" t="str">
        <f t="shared" si="41"/>
        <v>шт.</v>
      </c>
      <c r="N362" s="23">
        <f t="shared" si="42"/>
        <v>31022.75</v>
      </c>
      <c r="O362" s="24"/>
      <c r="P362" s="22">
        <v>1</v>
      </c>
      <c r="Q362" s="10">
        <f t="shared" si="43"/>
        <v>0</v>
      </c>
    </row>
    <row r="363" spans="2:17" ht="30" x14ac:dyDescent="0.25">
      <c r="B363" s="16">
        <f t="shared" si="44"/>
        <v>355</v>
      </c>
      <c r="C363" s="26" t="s">
        <v>131</v>
      </c>
      <c r="D363" s="27" t="s">
        <v>740</v>
      </c>
      <c r="E363" s="19" t="s">
        <v>13</v>
      </c>
      <c r="F363" s="16">
        <v>421.66</v>
      </c>
      <c r="G363" s="30">
        <v>1</v>
      </c>
      <c r="H363" s="17">
        <f t="shared" si="40"/>
        <v>421.66</v>
      </c>
      <c r="J363" s="25">
        <f t="shared" si="41"/>
        <v>355</v>
      </c>
      <c r="K363" s="20" t="str">
        <f t="shared" si="41"/>
        <v xml:space="preserve">Датчик указателя уровня топлива </v>
      </c>
      <c r="L363" s="21" t="str">
        <f t="shared" si="41"/>
        <v>БМ117Д ЗИЛ-130</v>
      </c>
      <c r="M363" s="22" t="str">
        <f t="shared" si="41"/>
        <v>шт.</v>
      </c>
      <c r="N363" s="23">
        <f t="shared" si="42"/>
        <v>421.66</v>
      </c>
      <c r="O363" s="24"/>
      <c r="P363" s="22">
        <v>1</v>
      </c>
      <c r="Q363" s="10">
        <f t="shared" si="43"/>
        <v>0</v>
      </c>
    </row>
    <row r="364" spans="2:17" x14ac:dyDescent="0.25">
      <c r="B364" s="16">
        <f t="shared" si="44"/>
        <v>356</v>
      </c>
      <c r="C364" s="26" t="s">
        <v>309</v>
      </c>
      <c r="D364" s="27" t="s">
        <v>741</v>
      </c>
      <c r="E364" s="19" t="s">
        <v>13</v>
      </c>
      <c r="F364" s="29">
        <v>2108.34</v>
      </c>
      <c r="G364" s="30">
        <v>1</v>
      </c>
      <c r="H364" s="17">
        <f t="shared" si="40"/>
        <v>2108.34</v>
      </c>
      <c r="J364" s="25">
        <f t="shared" si="41"/>
        <v>356</v>
      </c>
      <c r="K364" s="20" t="str">
        <f t="shared" si="41"/>
        <v>Диск ведомый сцепления</v>
      </c>
      <c r="L364" s="21" t="str">
        <f t="shared" si="41"/>
        <v>130-1601130</v>
      </c>
      <c r="M364" s="22" t="str">
        <f t="shared" si="41"/>
        <v>шт.</v>
      </c>
      <c r="N364" s="23">
        <f t="shared" si="42"/>
        <v>2108.34</v>
      </c>
      <c r="O364" s="24"/>
      <c r="P364" s="22">
        <v>1</v>
      </c>
      <c r="Q364" s="10">
        <f t="shared" si="43"/>
        <v>0</v>
      </c>
    </row>
    <row r="365" spans="2:17" x14ac:dyDescent="0.25">
      <c r="B365" s="16">
        <f t="shared" si="44"/>
        <v>357</v>
      </c>
      <c r="C365" s="26" t="s">
        <v>141</v>
      </c>
      <c r="D365" s="27" t="s">
        <v>742</v>
      </c>
      <c r="E365" s="19" t="s">
        <v>13</v>
      </c>
      <c r="F365" s="16">
        <v>392.34</v>
      </c>
      <c r="G365" s="30">
        <v>1</v>
      </c>
      <c r="H365" s="17">
        <f t="shared" si="40"/>
        <v>392.34</v>
      </c>
      <c r="J365" s="25">
        <f t="shared" si="41"/>
        <v>357</v>
      </c>
      <c r="K365" s="20" t="str">
        <f t="shared" si="41"/>
        <v xml:space="preserve">Замок зажигания </v>
      </c>
      <c r="L365" s="21" t="str">
        <f t="shared" si="41"/>
        <v>130-3704010-А</v>
      </c>
      <c r="M365" s="22" t="str">
        <f t="shared" si="41"/>
        <v>шт.</v>
      </c>
      <c r="N365" s="23">
        <f t="shared" si="42"/>
        <v>392.34</v>
      </c>
      <c r="O365" s="24"/>
      <c r="P365" s="22">
        <v>1</v>
      </c>
      <c r="Q365" s="10">
        <f t="shared" si="43"/>
        <v>0</v>
      </c>
    </row>
    <row r="366" spans="2:17" x14ac:dyDescent="0.25">
      <c r="B366" s="16">
        <f t="shared" si="44"/>
        <v>358</v>
      </c>
      <c r="C366" s="26" t="s">
        <v>310</v>
      </c>
      <c r="D366" s="27" t="s">
        <v>743</v>
      </c>
      <c r="E366" s="19" t="s">
        <v>13</v>
      </c>
      <c r="F366" s="16">
        <v>660.91</v>
      </c>
      <c r="G366" s="30">
        <v>1</v>
      </c>
      <c r="H366" s="17">
        <f t="shared" si="40"/>
        <v>660.91</v>
      </c>
      <c r="J366" s="25">
        <f t="shared" si="41"/>
        <v>358</v>
      </c>
      <c r="K366" s="20" t="str">
        <f t="shared" si="41"/>
        <v xml:space="preserve">Замок зажигания металич. </v>
      </c>
      <c r="L366" s="21" t="str">
        <f t="shared" si="41"/>
        <v xml:space="preserve">ВК-350 1202-3704 </v>
      </c>
      <c r="M366" s="22" t="str">
        <f t="shared" si="41"/>
        <v>шт.</v>
      </c>
      <c r="N366" s="23">
        <f t="shared" si="42"/>
        <v>660.91</v>
      </c>
      <c r="O366" s="24"/>
      <c r="P366" s="22">
        <v>1</v>
      </c>
      <c r="Q366" s="10">
        <f t="shared" si="43"/>
        <v>0</v>
      </c>
    </row>
    <row r="367" spans="2:17" x14ac:dyDescent="0.25">
      <c r="B367" s="16">
        <f t="shared" si="44"/>
        <v>359</v>
      </c>
      <c r="C367" s="26" t="s">
        <v>311</v>
      </c>
      <c r="D367" s="27" t="s">
        <v>744</v>
      </c>
      <c r="E367" s="19" t="s">
        <v>13</v>
      </c>
      <c r="F367" s="16">
        <v>594</v>
      </c>
      <c r="G367" s="30">
        <v>1</v>
      </c>
      <c r="H367" s="17">
        <f t="shared" si="40"/>
        <v>594</v>
      </c>
      <c r="J367" s="25">
        <f t="shared" si="41"/>
        <v>359</v>
      </c>
      <c r="K367" s="20" t="str">
        <f t="shared" si="41"/>
        <v xml:space="preserve">Зеркало бок. </v>
      </c>
      <c r="L367" s="21" t="str">
        <f t="shared" si="41"/>
        <v>130-8201015</v>
      </c>
      <c r="M367" s="22" t="str">
        <f t="shared" si="41"/>
        <v>шт.</v>
      </c>
      <c r="N367" s="23">
        <f t="shared" si="42"/>
        <v>594</v>
      </c>
      <c r="O367" s="24"/>
      <c r="P367" s="22">
        <v>1</v>
      </c>
      <c r="Q367" s="10">
        <f t="shared" si="43"/>
        <v>0</v>
      </c>
    </row>
    <row r="368" spans="2:17" ht="30" x14ac:dyDescent="0.25">
      <c r="B368" s="16">
        <f t="shared" si="44"/>
        <v>360</v>
      </c>
      <c r="C368" s="26" t="s">
        <v>312</v>
      </c>
      <c r="D368" s="27" t="s">
        <v>745</v>
      </c>
      <c r="E368" s="19" t="s">
        <v>13</v>
      </c>
      <c r="F368" s="16">
        <v>100.84</v>
      </c>
      <c r="G368" s="30">
        <v>1</v>
      </c>
      <c r="H368" s="17">
        <f t="shared" si="40"/>
        <v>100.84</v>
      </c>
      <c r="J368" s="25">
        <f t="shared" si="41"/>
        <v>360</v>
      </c>
      <c r="K368" s="20" t="str">
        <f t="shared" si="41"/>
        <v xml:space="preserve">К-т болтов кард.вала (4х4х4) </v>
      </c>
      <c r="L368" s="21" t="str">
        <f t="shared" si="41"/>
        <v>130-2200000</v>
      </c>
      <c r="M368" s="22" t="str">
        <f t="shared" si="41"/>
        <v>шт.</v>
      </c>
      <c r="N368" s="23">
        <f t="shared" si="42"/>
        <v>100.84</v>
      </c>
      <c r="O368" s="24"/>
      <c r="P368" s="22">
        <v>1</v>
      </c>
      <c r="Q368" s="10">
        <f t="shared" si="43"/>
        <v>0</v>
      </c>
    </row>
    <row r="369" spans="2:17" x14ac:dyDescent="0.25">
      <c r="B369" s="16">
        <f t="shared" si="44"/>
        <v>361</v>
      </c>
      <c r="C369" s="26" t="s">
        <v>313</v>
      </c>
      <c r="D369" s="27">
        <v>130</v>
      </c>
      <c r="E369" s="19" t="s">
        <v>13</v>
      </c>
      <c r="F369" s="16">
        <v>132</v>
      </c>
      <c r="G369" s="30">
        <v>1</v>
      </c>
      <c r="H369" s="17">
        <f t="shared" si="40"/>
        <v>132</v>
      </c>
      <c r="J369" s="25">
        <f t="shared" si="41"/>
        <v>361</v>
      </c>
      <c r="K369" s="20" t="str">
        <f t="shared" si="41"/>
        <v xml:space="preserve">К-т прокладок двигателя </v>
      </c>
      <c r="L369" s="21">
        <f t="shared" si="41"/>
        <v>130</v>
      </c>
      <c r="M369" s="22" t="str">
        <f t="shared" si="41"/>
        <v>шт.</v>
      </c>
      <c r="N369" s="23">
        <f t="shared" si="42"/>
        <v>132</v>
      </c>
      <c r="O369" s="24"/>
      <c r="P369" s="22">
        <v>1</v>
      </c>
      <c r="Q369" s="10">
        <f t="shared" si="43"/>
        <v>0</v>
      </c>
    </row>
    <row r="370" spans="2:17" x14ac:dyDescent="0.25">
      <c r="B370" s="16">
        <f t="shared" si="44"/>
        <v>362</v>
      </c>
      <c r="C370" s="26" t="s">
        <v>314</v>
      </c>
      <c r="D370" s="27" t="s">
        <v>746</v>
      </c>
      <c r="E370" s="19" t="s">
        <v>13</v>
      </c>
      <c r="F370" s="29">
        <v>3051.59</v>
      </c>
      <c r="G370" s="30">
        <v>1</v>
      </c>
      <c r="H370" s="17">
        <f t="shared" si="40"/>
        <v>3051.59</v>
      </c>
      <c r="J370" s="25">
        <f t="shared" si="41"/>
        <v>362</v>
      </c>
      <c r="K370" s="20" t="str">
        <f t="shared" si="41"/>
        <v xml:space="preserve">К-т рем. задней ступицы </v>
      </c>
      <c r="L370" s="21" t="str">
        <f t="shared" si="41"/>
        <v>130-3104000</v>
      </c>
      <c r="M370" s="22" t="str">
        <f t="shared" si="41"/>
        <v>шт.</v>
      </c>
      <c r="N370" s="23">
        <f t="shared" si="42"/>
        <v>3051.59</v>
      </c>
      <c r="O370" s="24"/>
      <c r="P370" s="22">
        <v>1</v>
      </c>
      <c r="Q370" s="10">
        <f t="shared" si="43"/>
        <v>0</v>
      </c>
    </row>
    <row r="371" spans="2:17" ht="30" x14ac:dyDescent="0.25">
      <c r="B371" s="16">
        <f t="shared" si="44"/>
        <v>363</v>
      </c>
      <c r="C371" s="26" t="s">
        <v>315</v>
      </c>
      <c r="D371" s="27" t="s">
        <v>747</v>
      </c>
      <c r="E371" s="19" t="s">
        <v>13</v>
      </c>
      <c r="F371" s="29">
        <v>2291.66</v>
      </c>
      <c r="G371" s="30">
        <v>1</v>
      </c>
      <c r="H371" s="17">
        <f t="shared" si="40"/>
        <v>2291.66</v>
      </c>
      <c r="J371" s="25">
        <f t="shared" si="41"/>
        <v>363</v>
      </c>
      <c r="K371" s="20" t="str">
        <f t="shared" si="41"/>
        <v xml:space="preserve">К-т рем. передней ступицы </v>
      </c>
      <c r="L371" s="21" t="str">
        <f t="shared" si="41"/>
        <v>130-3103000</v>
      </c>
      <c r="M371" s="22" t="str">
        <f t="shared" si="41"/>
        <v>шт.</v>
      </c>
      <c r="N371" s="23">
        <f t="shared" si="42"/>
        <v>2291.66</v>
      </c>
      <c r="O371" s="24"/>
      <c r="P371" s="22">
        <v>1</v>
      </c>
      <c r="Q371" s="10">
        <f t="shared" si="43"/>
        <v>0</v>
      </c>
    </row>
    <row r="372" spans="2:17" x14ac:dyDescent="0.25">
      <c r="B372" s="16">
        <f t="shared" si="44"/>
        <v>364</v>
      </c>
      <c r="C372" s="26" t="s">
        <v>316</v>
      </c>
      <c r="D372" s="27" t="s">
        <v>748</v>
      </c>
      <c r="E372" s="19" t="s">
        <v>13</v>
      </c>
      <c r="F372" s="29">
        <v>2287.09</v>
      </c>
      <c r="G372" s="30">
        <v>1</v>
      </c>
      <c r="H372" s="17">
        <f t="shared" si="40"/>
        <v>2287.09</v>
      </c>
      <c r="J372" s="25">
        <f t="shared" si="41"/>
        <v>364</v>
      </c>
      <c r="K372" s="20" t="str">
        <f t="shared" si="41"/>
        <v xml:space="preserve">К-т шкворней полный </v>
      </c>
      <c r="L372" s="21" t="str">
        <f t="shared" si="41"/>
        <v>3205-3001019</v>
      </c>
      <c r="M372" s="22" t="str">
        <f t="shared" si="41"/>
        <v>шт.</v>
      </c>
      <c r="N372" s="23">
        <f t="shared" si="42"/>
        <v>2287.09</v>
      </c>
      <c r="O372" s="24"/>
      <c r="P372" s="22">
        <v>1</v>
      </c>
      <c r="Q372" s="10">
        <f t="shared" si="43"/>
        <v>0</v>
      </c>
    </row>
    <row r="373" spans="2:17" ht="30" x14ac:dyDescent="0.25">
      <c r="B373" s="16">
        <f t="shared" si="44"/>
        <v>365</v>
      </c>
      <c r="C373" s="26" t="s">
        <v>317</v>
      </c>
      <c r="D373" s="27" t="s">
        <v>749</v>
      </c>
      <c r="E373" s="19" t="s">
        <v>13</v>
      </c>
      <c r="F373" s="29">
        <v>1606.91</v>
      </c>
      <c r="G373" s="30">
        <v>1</v>
      </c>
      <c r="H373" s="17">
        <f t="shared" si="40"/>
        <v>1606.91</v>
      </c>
      <c r="J373" s="25">
        <f t="shared" si="41"/>
        <v>365</v>
      </c>
      <c r="K373" s="20" t="str">
        <f t="shared" si="41"/>
        <v xml:space="preserve">Камера тормозная передняя </v>
      </c>
      <c r="L373" s="21" t="str">
        <f t="shared" si="41"/>
        <v>100-3519010</v>
      </c>
      <c r="M373" s="22" t="str">
        <f t="shared" si="41"/>
        <v>шт.</v>
      </c>
      <c r="N373" s="23">
        <f t="shared" si="42"/>
        <v>1606.91</v>
      </c>
      <c r="O373" s="24"/>
      <c r="P373" s="22">
        <v>1</v>
      </c>
      <c r="Q373" s="10">
        <f t="shared" si="43"/>
        <v>0</v>
      </c>
    </row>
    <row r="374" spans="2:17" x14ac:dyDescent="0.25">
      <c r="B374" s="16">
        <f t="shared" si="44"/>
        <v>366</v>
      </c>
      <c r="C374" s="26" t="s">
        <v>146</v>
      </c>
      <c r="D374" s="27" t="s">
        <v>750</v>
      </c>
      <c r="E374" s="19" t="s">
        <v>13</v>
      </c>
      <c r="F374" s="29">
        <v>12408.91</v>
      </c>
      <c r="G374" s="30">
        <v>1</v>
      </c>
      <c r="H374" s="17">
        <f t="shared" si="40"/>
        <v>12408.91</v>
      </c>
      <c r="J374" s="25">
        <f t="shared" si="41"/>
        <v>366</v>
      </c>
      <c r="K374" s="20" t="str">
        <f t="shared" si="41"/>
        <v xml:space="preserve">Карбюратор </v>
      </c>
      <c r="L374" s="21" t="str">
        <f t="shared" si="41"/>
        <v>К-135-920 130-1107010</v>
      </c>
      <c r="M374" s="22" t="str">
        <f t="shared" si="41"/>
        <v>шт.</v>
      </c>
      <c r="N374" s="23">
        <f t="shared" si="42"/>
        <v>12408.91</v>
      </c>
      <c r="O374" s="24"/>
      <c r="P374" s="22">
        <v>1</v>
      </c>
      <c r="Q374" s="10">
        <f t="shared" si="43"/>
        <v>0</v>
      </c>
    </row>
    <row r="375" spans="2:17" x14ac:dyDescent="0.25">
      <c r="B375" s="16">
        <f t="shared" si="44"/>
        <v>367</v>
      </c>
      <c r="C375" s="26" t="s">
        <v>318</v>
      </c>
      <c r="D375" s="27" t="s">
        <v>751</v>
      </c>
      <c r="E375" s="19" t="s">
        <v>13</v>
      </c>
      <c r="F375" s="16">
        <v>200.75</v>
      </c>
      <c r="G375" s="30">
        <v>1</v>
      </c>
      <c r="H375" s="17">
        <f t="shared" si="40"/>
        <v>200.75</v>
      </c>
      <c r="J375" s="25">
        <f t="shared" si="41"/>
        <v>367</v>
      </c>
      <c r="K375" s="20" t="str">
        <f t="shared" si="41"/>
        <v xml:space="preserve">Клапан впускной </v>
      </c>
      <c r="L375" s="21" t="str">
        <f t="shared" si="41"/>
        <v>130-1007010</v>
      </c>
      <c r="M375" s="22" t="str">
        <f t="shared" si="41"/>
        <v>шт.</v>
      </c>
      <c r="N375" s="23">
        <f t="shared" si="42"/>
        <v>200.75</v>
      </c>
      <c r="O375" s="24"/>
      <c r="P375" s="22">
        <v>1</v>
      </c>
      <c r="Q375" s="10">
        <f t="shared" si="43"/>
        <v>0</v>
      </c>
    </row>
    <row r="376" spans="2:17" x14ac:dyDescent="0.25">
      <c r="B376" s="16">
        <f t="shared" si="44"/>
        <v>368</v>
      </c>
      <c r="C376" s="26" t="s">
        <v>319</v>
      </c>
      <c r="D376" s="27" t="s">
        <v>752</v>
      </c>
      <c r="E376" s="19" t="s">
        <v>13</v>
      </c>
      <c r="F376" s="16">
        <v>209</v>
      </c>
      <c r="G376" s="30">
        <v>1</v>
      </c>
      <c r="H376" s="17">
        <f t="shared" si="40"/>
        <v>209</v>
      </c>
      <c r="J376" s="25">
        <f t="shared" si="41"/>
        <v>368</v>
      </c>
      <c r="K376" s="20" t="str">
        <f t="shared" si="41"/>
        <v xml:space="preserve">Клапан выпускной </v>
      </c>
      <c r="L376" s="21" t="str">
        <f t="shared" si="41"/>
        <v>130-1007015</v>
      </c>
      <c r="M376" s="22" t="str">
        <f t="shared" si="41"/>
        <v>шт.</v>
      </c>
      <c r="N376" s="23">
        <f t="shared" si="42"/>
        <v>209</v>
      </c>
      <c r="O376" s="24"/>
      <c r="P376" s="22">
        <v>1</v>
      </c>
      <c r="Q376" s="10">
        <f t="shared" si="43"/>
        <v>0</v>
      </c>
    </row>
    <row r="377" spans="2:17" ht="30" x14ac:dyDescent="0.25">
      <c r="B377" s="16">
        <f t="shared" si="44"/>
        <v>369</v>
      </c>
      <c r="C377" s="26" t="s">
        <v>320</v>
      </c>
      <c r="D377" s="27" t="s">
        <v>753</v>
      </c>
      <c r="E377" s="19" t="s">
        <v>13</v>
      </c>
      <c r="F377" s="29">
        <v>3391.66</v>
      </c>
      <c r="G377" s="30">
        <v>1</v>
      </c>
      <c r="H377" s="17">
        <f t="shared" si="40"/>
        <v>3391.66</v>
      </c>
      <c r="J377" s="25">
        <f t="shared" si="41"/>
        <v>369</v>
      </c>
      <c r="K377" s="20" t="str">
        <f t="shared" si="41"/>
        <v xml:space="preserve">Коллектор впускной (плита) </v>
      </c>
      <c r="L377" s="21" t="str">
        <f t="shared" si="41"/>
        <v>130-1008015</v>
      </c>
      <c r="M377" s="22" t="str">
        <f t="shared" si="41"/>
        <v>шт.</v>
      </c>
      <c r="N377" s="23">
        <f t="shared" si="42"/>
        <v>3391.66</v>
      </c>
      <c r="O377" s="24"/>
      <c r="P377" s="22">
        <v>1</v>
      </c>
      <c r="Q377" s="10">
        <f t="shared" si="43"/>
        <v>0</v>
      </c>
    </row>
    <row r="378" spans="2:17" ht="30" x14ac:dyDescent="0.25">
      <c r="B378" s="16">
        <f t="shared" si="44"/>
        <v>370</v>
      </c>
      <c r="C378" s="26" t="s">
        <v>321</v>
      </c>
      <c r="D378" s="27" t="s">
        <v>754</v>
      </c>
      <c r="E378" s="19" t="s">
        <v>13</v>
      </c>
      <c r="F378" s="16">
        <v>842.41</v>
      </c>
      <c r="G378" s="30">
        <v>1</v>
      </c>
      <c r="H378" s="17">
        <f t="shared" si="40"/>
        <v>842.41</v>
      </c>
      <c r="J378" s="25">
        <f t="shared" si="41"/>
        <v>370</v>
      </c>
      <c r="K378" s="20" t="str">
        <f t="shared" si="41"/>
        <v xml:space="preserve">Колодка стояночного тормоза </v>
      </c>
      <c r="L378" s="21" t="str">
        <f t="shared" si="41"/>
        <v>130-3507015-01</v>
      </c>
      <c r="M378" s="22" t="str">
        <f t="shared" si="41"/>
        <v>шт.</v>
      </c>
      <c r="N378" s="23">
        <f t="shared" si="42"/>
        <v>842.41</v>
      </c>
      <c r="O378" s="24"/>
      <c r="P378" s="22">
        <v>1</v>
      </c>
      <c r="Q378" s="10">
        <f t="shared" si="43"/>
        <v>0</v>
      </c>
    </row>
    <row r="379" spans="2:17" ht="45" x14ac:dyDescent="0.25">
      <c r="B379" s="16">
        <f t="shared" si="44"/>
        <v>371</v>
      </c>
      <c r="C379" s="26" t="s">
        <v>322</v>
      </c>
      <c r="D379" s="27" t="s">
        <v>755</v>
      </c>
      <c r="E379" s="19" t="s">
        <v>13</v>
      </c>
      <c r="F379" s="16">
        <v>9.16</v>
      </c>
      <c r="G379" s="30">
        <v>1</v>
      </c>
      <c r="H379" s="17">
        <f t="shared" si="40"/>
        <v>9.16</v>
      </c>
      <c r="J379" s="25">
        <f t="shared" si="41"/>
        <v>371</v>
      </c>
      <c r="K379" s="20" t="str">
        <f t="shared" si="41"/>
        <v xml:space="preserve">Колпачок маслоотражательный (чёрный) </v>
      </c>
      <c r="L379" s="21" t="str">
        <f t="shared" si="41"/>
        <v>130-1007014-Б</v>
      </c>
      <c r="M379" s="22" t="str">
        <f t="shared" si="41"/>
        <v>шт.</v>
      </c>
      <c r="N379" s="23">
        <f t="shared" si="42"/>
        <v>9.16</v>
      </c>
      <c r="O379" s="24"/>
      <c r="P379" s="22">
        <v>1</v>
      </c>
      <c r="Q379" s="10">
        <f t="shared" si="43"/>
        <v>0</v>
      </c>
    </row>
    <row r="380" spans="2:17" x14ac:dyDescent="0.25">
      <c r="B380" s="16">
        <f t="shared" si="44"/>
        <v>372</v>
      </c>
      <c r="C380" s="26" t="s">
        <v>41</v>
      </c>
      <c r="D380" s="27" t="s">
        <v>756</v>
      </c>
      <c r="E380" s="19" t="s">
        <v>13</v>
      </c>
      <c r="F380" s="29">
        <v>3075.41</v>
      </c>
      <c r="G380" s="30">
        <v>1</v>
      </c>
      <c r="H380" s="17">
        <f t="shared" si="40"/>
        <v>3075.41</v>
      </c>
      <c r="J380" s="25">
        <f t="shared" si="41"/>
        <v>372</v>
      </c>
      <c r="K380" s="20" t="str">
        <f t="shared" si="41"/>
        <v xml:space="preserve">Кольца поршневые </v>
      </c>
      <c r="L380" s="21" t="str">
        <f t="shared" si="41"/>
        <v>130-1000101С</v>
      </c>
      <c r="M380" s="22" t="str">
        <f t="shared" si="41"/>
        <v>шт.</v>
      </c>
      <c r="N380" s="23">
        <f t="shared" si="42"/>
        <v>3075.41</v>
      </c>
      <c r="O380" s="24"/>
      <c r="P380" s="22">
        <v>1</v>
      </c>
      <c r="Q380" s="10">
        <f t="shared" si="43"/>
        <v>0</v>
      </c>
    </row>
    <row r="381" spans="2:17" ht="30" x14ac:dyDescent="0.25">
      <c r="B381" s="16">
        <f t="shared" si="44"/>
        <v>373</v>
      </c>
      <c r="C381" s="26" t="s">
        <v>323</v>
      </c>
      <c r="D381" s="27" t="s">
        <v>757</v>
      </c>
      <c r="E381" s="19" t="s">
        <v>13</v>
      </c>
      <c r="F381" s="16">
        <v>90.75</v>
      </c>
      <c r="G381" s="30">
        <v>1</v>
      </c>
      <c r="H381" s="17">
        <f t="shared" si="40"/>
        <v>90.75</v>
      </c>
      <c r="J381" s="25">
        <f t="shared" si="41"/>
        <v>373</v>
      </c>
      <c r="K381" s="20" t="str">
        <f t="shared" si="41"/>
        <v xml:space="preserve">Кольца поршневые компрессора </v>
      </c>
      <c r="L381" s="21" t="str">
        <f t="shared" si="41"/>
        <v>130-3509167</v>
      </c>
      <c r="M381" s="22" t="str">
        <f t="shared" si="41"/>
        <v>шт.</v>
      </c>
      <c r="N381" s="23">
        <f t="shared" si="42"/>
        <v>90.75</v>
      </c>
      <c r="O381" s="24"/>
      <c r="P381" s="22">
        <v>1</v>
      </c>
      <c r="Q381" s="10">
        <f t="shared" si="43"/>
        <v>0</v>
      </c>
    </row>
    <row r="382" spans="2:17" x14ac:dyDescent="0.25">
      <c r="B382" s="16">
        <f t="shared" si="44"/>
        <v>374</v>
      </c>
      <c r="C382" s="26" t="s">
        <v>155</v>
      </c>
      <c r="D382" s="27" t="s">
        <v>758</v>
      </c>
      <c r="E382" s="19" t="s">
        <v>13</v>
      </c>
      <c r="F382" s="16">
        <v>17.41</v>
      </c>
      <c r="G382" s="30">
        <v>1</v>
      </c>
      <c r="H382" s="17">
        <f t="shared" si="40"/>
        <v>17.41</v>
      </c>
      <c r="J382" s="25">
        <f t="shared" si="41"/>
        <v>374</v>
      </c>
      <c r="K382" s="20" t="str">
        <f t="shared" si="41"/>
        <v xml:space="preserve">Кольцо глушителя </v>
      </c>
      <c r="L382" s="21" t="str">
        <f t="shared" si="41"/>
        <v>5320-1203020</v>
      </c>
      <c r="M382" s="22" t="str">
        <f t="shared" si="41"/>
        <v>шт.</v>
      </c>
      <c r="N382" s="23">
        <f t="shared" si="42"/>
        <v>17.41</v>
      </c>
      <c r="O382" s="24"/>
      <c r="P382" s="22">
        <v>1</v>
      </c>
      <c r="Q382" s="10">
        <f t="shared" si="43"/>
        <v>0</v>
      </c>
    </row>
    <row r="383" spans="2:17" ht="30" x14ac:dyDescent="0.25">
      <c r="B383" s="16">
        <f t="shared" si="44"/>
        <v>375</v>
      </c>
      <c r="C383" s="26" t="s">
        <v>324</v>
      </c>
      <c r="D383" s="27" t="s">
        <v>759</v>
      </c>
      <c r="E383" s="19" t="s">
        <v>13</v>
      </c>
      <c r="F383" s="16">
        <v>9.16</v>
      </c>
      <c r="G383" s="30">
        <v>1</v>
      </c>
      <c r="H383" s="17">
        <f t="shared" si="40"/>
        <v>9.16</v>
      </c>
      <c r="J383" s="25">
        <f t="shared" si="41"/>
        <v>375</v>
      </c>
      <c r="K383" s="20" t="str">
        <f t="shared" si="41"/>
        <v xml:space="preserve">Кольцо уплотнит. центрифуги </v>
      </c>
      <c r="L383" s="21" t="str">
        <f t="shared" si="41"/>
        <v>164-1017327</v>
      </c>
      <c r="M383" s="22" t="str">
        <f t="shared" si="41"/>
        <v>шт.</v>
      </c>
      <c r="N383" s="23">
        <f t="shared" si="42"/>
        <v>9.16</v>
      </c>
      <c r="O383" s="24"/>
      <c r="P383" s="22">
        <v>1</v>
      </c>
      <c r="Q383" s="10">
        <f t="shared" si="43"/>
        <v>0</v>
      </c>
    </row>
    <row r="384" spans="2:17" ht="30" x14ac:dyDescent="0.25">
      <c r="B384" s="16">
        <f t="shared" si="44"/>
        <v>376</v>
      </c>
      <c r="C384" s="26" t="s">
        <v>325</v>
      </c>
      <c r="D384" s="27" t="s">
        <v>760</v>
      </c>
      <c r="E384" s="19" t="s">
        <v>13</v>
      </c>
      <c r="F384" s="16">
        <v>16.5</v>
      </c>
      <c r="G384" s="30">
        <v>1</v>
      </c>
      <c r="H384" s="17">
        <f t="shared" si="40"/>
        <v>16.5</v>
      </c>
      <c r="J384" s="25">
        <f t="shared" si="41"/>
        <v>376</v>
      </c>
      <c r="K384" s="20" t="str">
        <f t="shared" si="41"/>
        <v xml:space="preserve">Кольцо уплотнительное гильзы </v>
      </c>
      <c r="L384" s="21" t="str">
        <f t="shared" si="41"/>
        <v>111-1002024</v>
      </c>
      <c r="M384" s="22" t="str">
        <f t="shared" si="41"/>
        <v>шт.</v>
      </c>
      <c r="N384" s="23">
        <f t="shared" si="42"/>
        <v>16.5</v>
      </c>
      <c r="O384" s="24"/>
      <c r="P384" s="22">
        <v>1</v>
      </c>
      <c r="Q384" s="10">
        <f t="shared" si="43"/>
        <v>0</v>
      </c>
    </row>
    <row r="385" spans="2:17" x14ac:dyDescent="0.25">
      <c r="B385" s="16">
        <f t="shared" si="44"/>
        <v>377</v>
      </c>
      <c r="C385" s="26" t="s">
        <v>326</v>
      </c>
      <c r="D385" s="27" t="s">
        <v>761</v>
      </c>
      <c r="E385" s="19" t="s">
        <v>13</v>
      </c>
      <c r="F385" s="29">
        <v>7480</v>
      </c>
      <c r="G385" s="30">
        <v>1</v>
      </c>
      <c r="H385" s="17">
        <f t="shared" si="40"/>
        <v>7480</v>
      </c>
      <c r="J385" s="25">
        <f t="shared" si="41"/>
        <v>377</v>
      </c>
      <c r="K385" s="20" t="str">
        <f t="shared" si="41"/>
        <v xml:space="preserve">КОМ ЗИЛ-555 с НШ-32 </v>
      </c>
      <c r="L385" s="21" t="str">
        <f t="shared" si="41"/>
        <v>555-4202010</v>
      </c>
      <c r="M385" s="22" t="str">
        <f t="shared" si="41"/>
        <v>шт.</v>
      </c>
      <c r="N385" s="23">
        <f t="shared" si="42"/>
        <v>7480</v>
      </c>
      <c r="O385" s="24"/>
      <c r="P385" s="22">
        <v>1</v>
      </c>
      <c r="Q385" s="10">
        <f t="shared" si="43"/>
        <v>0</v>
      </c>
    </row>
    <row r="386" spans="2:17" x14ac:dyDescent="0.25">
      <c r="B386" s="16">
        <f t="shared" si="44"/>
        <v>378</v>
      </c>
      <c r="C386" s="26" t="s">
        <v>327</v>
      </c>
      <c r="D386" s="27" t="s">
        <v>762</v>
      </c>
      <c r="E386" s="19" t="s">
        <v>13</v>
      </c>
      <c r="F386" s="29">
        <v>3773.91</v>
      </c>
      <c r="G386" s="30">
        <v>1</v>
      </c>
      <c r="H386" s="17">
        <f t="shared" si="40"/>
        <v>3773.91</v>
      </c>
      <c r="J386" s="25">
        <f t="shared" si="41"/>
        <v>378</v>
      </c>
      <c r="K386" s="20" t="str">
        <f t="shared" si="41"/>
        <v xml:space="preserve">Комбинация приборов </v>
      </c>
      <c r="L386" s="21" t="str">
        <f t="shared" si="41"/>
        <v>36-3801010</v>
      </c>
      <c r="M386" s="22" t="str">
        <f t="shared" si="41"/>
        <v>шт.</v>
      </c>
      <c r="N386" s="23">
        <f t="shared" si="42"/>
        <v>3773.91</v>
      </c>
      <c r="O386" s="24"/>
      <c r="P386" s="22">
        <v>1</v>
      </c>
      <c r="Q386" s="10">
        <f t="shared" si="43"/>
        <v>0</v>
      </c>
    </row>
    <row r="387" spans="2:17" x14ac:dyDescent="0.25">
      <c r="B387" s="16">
        <f t="shared" si="44"/>
        <v>379</v>
      </c>
      <c r="C387" s="26" t="s">
        <v>328</v>
      </c>
      <c r="D387" s="27" t="s">
        <v>763</v>
      </c>
      <c r="E387" s="19" t="s">
        <v>13</v>
      </c>
      <c r="F387" s="29">
        <v>10879</v>
      </c>
      <c r="G387" s="30">
        <v>1</v>
      </c>
      <c r="H387" s="17">
        <f t="shared" si="40"/>
        <v>10879</v>
      </c>
      <c r="J387" s="25">
        <f t="shared" si="41"/>
        <v>379</v>
      </c>
      <c r="K387" s="20" t="str">
        <f t="shared" si="41"/>
        <v xml:space="preserve">Компрессор </v>
      </c>
      <c r="L387" s="21" t="str">
        <f t="shared" si="41"/>
        <v>130-3509009</v>
      </c>
      <c r="M387" s="22" t="str">
        <f t="shared" si="41"/>
        <v>шт.</v>
      </c>
      <c r="N387" s="23">
        <f t="shared" si="42"/>
        <v>10879</v>
      </c>
      <c r="O387" s="24"/>
      <c r="P387" s="22">
        <v>1</v>
      </c>
      <c r="Q387" s="10">
        <f t="shared" si="43"/>
        <v>0</v>
      </c>
    </row>
    <row r="388" spans="2:17" x14ac:dyDescent="0.25">
      <c r="B388" s="16">
        <f t="shared" si="44"/>
        <v>380</v>
      </c>
      <c r="C388" s="26" t="s">
        <v>329</v>
      </c>
      <c r="D388" s="27" t="s">
        <v>764</v>
      </c>
      <c r="E388" s="19" t="s">
        <v>13</v>
      </c>
      <c r="F388" s="29">
        <v>6241.59</v>
      </c>
      <c r="G388" s="30">
        <v>1</v>
      </c>
      <c r="H388" s="17">
        <f t="shared" si="40"/>
        <v>6241.59</v>
      </c>
      <c r="J388" s="25">
        <f t="shared" si="41"/>
        <v>380</v>
      </c>
      <c r="K388" s="20" t="str">
        <f t="shared" si="41"/>
        <v xml:space="preserve">Корзина сцепления </v>
      </c>
      <c r="L388" s="21" t="str">
        <f t="shared" si="41"/>
        <v>130-1601090</v>
      </c>
      <c r="M388" s="22" t="str">
        <f t="shared" si="41"/>
        <v>шт.</v>
      </c>
      <c r="N388" s="23">
        <f t="shared" si="42"/>
        <v>6241.59</v>
      </c>
      <c r="O388" s="24"/>
      <c r="P388" s="22">
        <v>1</v>
      </c>
      <c r="Q388" s="10">
        <f t="shared" si="43"/>
        <v>0</v>
      </c>
    </row>
    <row r="389" spans="2:17" ht="30" x14ac:dyDescent="0.25">
      <c r="B389" s="16">
        <f t="shared" si="44"/>
        <v>381</v>
      </c>
      <c r="C389" s="26" t="s">
        <v>330</v>
      </c>
      <c r="D389" s="27" t="s">
        <v>765</v>
      </c>
      <c r="E389" s="19" t="s">
        <v>13</v>
      </c>
      <c r="F389" s="29">
        <v>8159.25</v>
      </c>
      <c r="G389" s="30">
        <v>1</v>
      </c>
      <c r="H389" s="17">
        <f t="shared" si="40"/>
        <v>8159.25</v>
      </c>
      <c r="J389" s="25">
        <f t="shared" si="41"/>
        <v>381</v>
      </c>
      <c r="K389" s="20" t="str">
        <f t="shared" si="41"/>
        <v xml:space="preserve">Корзина сцепления лепестковая </v>
      </c>
      <c r="L389" s="21" t="str">
        <f t="shared" si="41"/>
        <v>245-1601090</v>
      </c>
      <c r="M389" s="22" t="str">
        <f t="shared" si="41"/>
        <v>шт.</v>
      </c>
      <c r="N389" s="23">
        <f t="shared" si="42"/>
        <v>8159.25</v>
      </c>
      <c r="O389" s="24"/>
      <c r="P389" s="22">
        <v>1</v>
      </c>
      <c r="Q389" s="10">
        <f t="shared" si="43"/>
        <v>0</v>
      </c>
    </row>
    <row r="390" spans="2:17" ht="30" x14ac:dyDescent="0.25">
      <c r="B390" s="16">
        <f t="shared" si="44"/>
        <v>382</v>
      </c>
      <c r="C390" s="26" t="s">
        <v>331</v>
      </c>
      <c r="D390" s="27" t="s">
        <v>766</v>
      </c>
      <c r="E390" s="19" t="s">
        <v>13</v>
      </c>
      <c r="F390" s="29">
        <v>10794.66</v>
      </c>
      <c r="G390" s="30">
        <v>1</v>
      </c>
      <c r="H390" s="17">
        <f t="shared" si="40"/>
        <v>10794.66</v>
      </c>
      <c r="J390" s="25">
        <f t="shared" si="41"/>
        <v>382</v>
      </c>
      <c r="K390" s="20" t="str">
        <f t="shared" si="41"/>
        <v xml:space="preserve">Корзина сцепления лепестк.+ диск сц. </v>
      </c>
      <c r="L390" s="21" t="str">
        <f t="shared" si="41"/>
        <v>5301-245-1600010</v>
      </c>
      <c r="M390" s="22" t="str">
        <f t="shared" si="41"/>
        <v>шт.</v>
      </c>
      <c r="N390" s="23">
        <f t="shared" si="42"/>
        <v>10794.66</v>
      </c>
      <c r="O390" s="24"/>
      <c r="P390" s="22">
        <v>1</v>
      </c>
      <c r="Q390" s="10">
        <f t="shared" si="43"/>
        <v>0</v>
      </c>
    </row>
    <row r="391" spans="2:17" ht="30" x14ac:dyDescent="0.25">
      <c r="B391" s="16">
        <f t="shared" si="44"/>
        <v>383</v>
      </c>
      <c r="C391" s="26" t="s">
        <v>332</v>
      </c>
      <c r="D391" s="27" t="s">
        <v>767</v>
      </c>
      <c r="E391" s="19" t="s">
        <v>13</v>
      </c>
      <c r="F391" s="16">
        <v>331.84</v>
      </c>
      <c r="G391" s="30">
        <v>1</v>
      </c>
      <c r="H391" s="17">
        <f t="shared" si="40"/>
        <v>331.84</v>
      </c>
      <c r="J391" s="25">
        <f t="shared" si="41"/>
        <v>383</v>
      </c>
      <c r="K391" s="20" t="str">
        <f t="shared" si="41"/>
        <v xml:space="preserve">Кран масляного радиатора системы отопления </v>
      </c>
      <c r="L391" s="21" t="str">
        <f t="shared" si="41"/>
        <v>130-8101390</v>
      </c>
      <c r="M391" s="22" t="str">
        <f t="shared" si="41"/>
        <v>шт.</v>
      </c>
      <c r="N391" s="23">
        <f t="shared" si="42"/>
        <v>331.84</v>
      </c>
      <c r="O391" s="24"/>
      <c r="P391" s="22">
        <v>1</v>
      </c>
      <c r="Q391" s="10">
        <f t="shared" si="43"/>
        <v>0</v>
      </c>
    </row>
    <row r="392" spans="2:17" ht="30" x14ac:dyDescent="0.25">
      <c r="B392" s="16">
        <f t="shared" si="44"/>
        <v>384</v>
      </c>
      <c r="C392" s="26" t="s">
        <v>333</v>
      </c>
      <c r="D392" s="27" t="s">
        <v>768</v>
      </c>
      <c r="E392" s="19" t="s">
        <v>13</v>
      </c>
      <c r="F392" s="16">
        <v>247.5</v>
      </c>
      <c r="G392" s="30">
        <v>1</v>
      </c>
      <c r="H392" s="17">
        <f t="shared" si="40"/>
        <v>247.5</v>
      </c>
      <c r="J392" s="25">
        <f t="shared" si="41"/>
        <v>384</v>
      </c>
      <c r="K392" s="20" t="str">
        <f t="shared" si="41"/>
        <v xml:space="preserve">Кран сливной блока (больш.) </v>
      </c>
      <c r="L392" s="21" t="str">
        <f t="shared" si="41"/>
        <v>130-1305010-Е</v>
      </c>
      <c r="M392" s="22" t="str">
        <f t="shared" si="41"/>
        <v>шт.</v>
      </c>
      <c r="N392" s="23">
        <f t="shared" si="42"/>
        <v>247.5</v>
      </c>
      <c r="O392" s="24"/>
      <c r="P392" s="22">
        <v>1</v>
      </c>
      <c r="Q392" s="10">
        <f t="shared" si="43"/>
        <v>0</v>
      </c>
    </row>
    <row r="393" spans="2:17" x14ac:dyDescent="0.25">
      <c r="B393" s="16">
        <f t="shared" si="44"/>
        <v>385</v>
      </c>
      <c r="C393" s="26" t="s">
        <v>334</v>
      </c>
      <c r="D393" s="27" t="s">
        <v>769</v>
      </c>
      <c r="E393" s="19" t="s">
        <v>13</v>
      </c>
      <c r="F393" s="16">
        <v>380.41</v>
      </c>
      <c r="G393" s="30">
        <v>1</v>
      </c>
      <c r="H393" s="17">
        <f t="shared" si="40"/>
        <v>380.41</v>
      </c>
      <c r="J393" s="25">
        <f t="shared" si="41"/>
        <v>385</v>
      </c>
      <c r="K393" s="20" t="str">
        <f t="shared" si="41"/>
        <v xml:space="preserve">Кран сливной радиатора </v>
      </c>
      <c r="L393" s="21" t="str">
        <f t="shared" si="41"/>
        <v>130-1015370-Б</v>
      </c>
      <c r="M393" s="22" t="str">
        <f t="shared" ref="M393:N456" si="45">E393</f>
        <v>шт.</v>
      </c>
      <c r="N393" s="23">
        <f t="shared" si="42"/>
        <v>380.41</v>
      </c>
      <c r="O393" s="24"/>
      <c r="P393" s="22">
        <v>1</v>
      </c>
      <c r="Q393" s="10">
        <f t="shared" si="43"/>
        <v>0</v>
      </c>
    </row>
    <row r="394" spans="2:17" x14ac:dyDescent="0.25">
      <c r="B394" s="16">
        <f t="shared" si="44"/>
        <v>386</v>
      </c>
      <c r="C394" s="26" t="s">
        <v>335</v>
      </c>
      <c r="D394" s="27" t="s">
        <v>770</v>
      </c>
      <c r="E394" s="19" t="s">
        <v>13</v>
      </c>
      <c r="F394" s="29">
        <v>5241.5</v>
      </c>
      <c r="G394" s="30">
        <v>1</v>
      </c>
      <c r="H394" s="17">
        <f t="shared" ref="H394:H457" si="46">F394*G394</f>
        <v>5241.5</v>
      </c>
      <c r="J394" s="25">
        <f t="shared" ref="J394:N457" si="47">B394</f>
        <v>386</v>
      </c>
      <c r="K394" s="20" t="str">
        <f t="shared" si="47"/>
        <v>Кран торм. двухсекц</v>
      </c>
      <c r="L394" s="21" t="str">
        <f t="shared" si="47"/>
        <v>130-3514010-Б</v>
      </c>
      <c r="M394" s="22" t="str">
        <f t="shared" si="45"/>
        <v>шт.</v>
      </c>
      <c r="N394" s="23">
        <f t="shared" si="45"/>
        <v>5241.5</v>
      </c>
      <c r="O394" s="24"/>
      <c r="P394" s="22">
        <v>1</v>
      </c>
      <c r="Q394" s="10">
        <f t="shared" ref="Q394:Q457" si="48">O394*P394</f>
        <v>0</v>
      </c>
    </row>
    <row r="395" spans="2:17" ht="30" x14ac:dyDescent="0.25">
      <c r="B395" s="16">
        <f t="shared" si="44"/>
        <v>387</v>
      </c>
      <c r="C395" s="26" t="s">
        <v>336</v>
      </c>
      <c r="D395" s="27" t="s">
        <v>771</v>
      </c>
      <c r="E395" s="19" t="s">
        <v>13</v>
      </c>
      <c r="F395" s="29">
        <v>2464.91</v>
      </c>
      <c r="G395" s="30">
        <v>1</v>
      </c>
      <c r="H395" s="17">
        <f t="shared" si="46"/>
        <v>2464.91</v>
      </c>
      <c r="J395" s="25">
        <f t="shared" si="47"/>
        <v>387</v>
      </c>
      <c r="K395" s="20" t="str">
        <f t="shared" si="47"/>
        <v xml:space="preserve">Кран управления подъёма кузова </v>
      </c>
      <c r="L395" s="21" t="str">
        <f t="shared" si="47"/>
        <v>555-8607010</v>
      </c>
      <c r="M395" s="22" t="str">
        <f t="shared" si="45"/>
        <v>шт.</v>
      </c>
      <c r="N395" s="23">
        <f t="shared" si="45"/>
        <v>2464.91</v>
      </c>
      <c r="O395" s="24"/>
      <c r="P395" s="22">
        <v>1</v>
      </c>
      <c r="Q395" s="10">
        <f t="shared" si="48"/>
        <v>0</v>
      </c>
    </row>
    <row r="396" spans="2:17" x14ac:dyDescent="0.25">
      <c r="B396" s="16">
        <f t="shared" si="44"/>
        <v>388</v>
      </c>
      <c r="C396" s="26" t="s">
        <v>337</v>
      </c>
      <c r="D396" s="27" t="s">
        <v>772</v>
      </c>
      <c r="E396" s="19" t="s">
        <v>13</v>
      </c>
      <c r="F396" s="16">
        <v>679.25</v>
      </c>
      <c r="G396" s="30">
        <v>1</v>
      </c>
      <c r="H396" s="17">
        <f t="shared" si="46"/>
        <v>679.25</v>
      </c>
      <c r="J396" s="25">
        <f t="shared" si="47"/>
        <v>388</v>
      </c>
      <c r="K396" s="20" t="str">
        <f t="shared" si="47"/>
        <v xml:space="preserve">Крестовина кардана </v>
      </c>
      <c r="L396" s="21" t="str">
        <f t="shared" si="47"/>
        <v>5320-2201026</v>
      </c>
      <c r="M396" s="22" t="str">
        <f t="shared" si="45"/>
        <v>шт.</v>
      </c>
      <c r="N396" s="23">
        <f t="shared" si="45"/>
        <v>679.25</v>
      </c>
      <c r="O396" s="24"/>
      <c r="P396" s="22">
        <v>1</v>
      </c>
      <c r="Q396" s="10">
        <f t="shared" si="48"/>
        <v>0</v>
      </c>
    </row>
    <row r="397" spans="2:17" x14ac:dyDescent="0.25">
      <c r="B397" s="16">
        <f t="shared" si="44"/>
        <v>389</v>
      </c>
      <c r="C397" s="26" t="s">
        <v>170</v>
      </c>
      <c r="D397" s="27" t="s">
        <v>773</v>
      </c>
      <c r="E397" s="19" t="s">
        <v>13</v>
      </c>
      <c r="F397" s="29">
        <v>2540.09</v>
      </c>
      <c r="G397" s="30">
        <v>1</v>
      </c>
      <c r="H397" s="17">
        <f t="shared" si="46"/>
        <v>2540.09</v>
      </c>
      <c r="J397" s="25">
        <f t="shared" si="47"/>
        <v>389</v>
      </c>
      <c r="K397" s="20" t="str">
        <f t="shared" si="47"/>
        <v xml:space="preserve">Крышка </v>
      </c>
      <c r="L397" s="21" t="str">
        <f t="shared" si="47"/>
        <v>130-1701039</v>
      </c>
      <c r="M397" s="22" t="str">
        <f t="shared" si="45"/>
        <v>шт.</v>
      </c>
      <c r="N397" s="23">
        <f t="shared" si="45"/>
        <v>2540.09</v>
      </c>
      <c r="O397" s="24"/>
      <c r="P397" s="22">
        <v>1</v>
      </c>
      <c r="Q397" s="10">
        <f t="shared" si="48"/>
        <v>0</v>
      </c>
    </row>
    <row r="398" spans="2:17" x14ac:dyDescent="0.25">
      <c r="B398" s="16">
        <f t="shared" si="44"/>
        <v>390</v>
      </c>
      <c r="C398" s="26" t="s">
        <v>175</v>
      </c>
      <c r="D398" s="27" t="s">
        <v>774</v>
      </c>
      <c r="E398" s="19" t="s">
        <v>13</v>
      </c>
      <c r="F398" s="16">
        <v>438.16</v>
      </c>
      <c r="G398" s="30">
        <v>1</v>
      </c>
      <c r="H398" s="17">
        <f t="shared" si="46"/>
        <v>438.16</v>
      </c>
      <c r="J398" s="25">
        <f t="shared" si="47"/>
        <v>390</v>
      </c>
      <c r="K398" s="20" t="str">
        <f t="shared" si="47"/>
        <v xml:space="preserve">Крышка стартера передн. </v>
      </c>
      <c r="L398" s="21" t="str">
        <f t="shared" si="47"/>
        <v>СТ230К-400</v>
      </c>
      <c r="M398" s="22" t="str">
        <f t="shared" si="45"/>
        <v>шт.</v>
      </c>
      <c r="N398" s="23">
        <f t="shared" si="45"/>
        <v>438.16</v>
      </c>
      <c r="O398" s="24"/>
      <c r="P398" s="22">
        <v>1</v>
      </c>
      <c r="Q398" s="10">
        <f t="shared" si="48"/>
        <v>0</v>
      </c>
    </row>
    <row r="399" spans="2:17" ht="30" x14ac:dyDescent="0.25">
      <c r="B399" s="16">
        <f t="shared" si="44"/>
        <v>391</v>
      </c>
      <c r="C399" s="26" t="s">
        <v>338</v>
      </c>
      <c r="D399" s="27" t="s">
        <v>775</v>
      </c>
      <c r="E399" s="19" t="s">
        <v>13</v>
      </c>
      <c r="F399" s="29">
        <v>4428.41</v>
      </c>
      <c r="G399" s="30">
        <v>1</v>
      </c>
      <c r="H399" s="17">
        <f t="shared" si="46"/>
        <v>4428.41</v>
      </c>
      <c r="J399" s="25">
        <f t="shared" si="47"/>
        <v>391</v>
      </c>
      <c r="K399" s="20" t="str">
        <f t="shared" si="47"/>
        <v xml:space="preserve">Кулак поворотный левый в сб. </v>
      </c>
      <c r="L399" s="21" t="str">
        <f t="shared" si="47"/>
        <v>130-3001011-В</v>
      </c>
      <c r="M399" s="22" t="str">
        <f t="shared" si="45"/>
        <v>шт.</v>
      </c>
      <c r="N399" s="23">
        <f t="shared" si="45"/>
        <v>4428.41</v>
      </c>
      <c r="O399" s="24"/>
      <c r="P399" s="22">
        <v>1</v>
      </c>
      <c r="Q399" s="10">
        <f t="shared" si="48"/>
        <v>0</v>
      </c>
    </row>
    <row r="400" spans="2:17" ht="30" x14ac:dyDescent="0.25">
      <c r="B400" s="16">
        <f t="shared" si="44"/>
        <v>392</v>
      </c>
      <c r="C400" s="26" t="s">
        <v>339</v>
      </c>
      <c r="D400" s="27" t="s">
        <v>776</v>
      </c>
      <c r="E400" s="19" t="s">
        <v>13</v>
      </c>
      <c r="F400" s="29">
        <v>7386.5</v>
      </c>
      <c r="G400" s="30">
        <v>1</v>
      </c>
      <c r="H400" s="17">
        <f t="shared" si="46"/>
        <v>7386.5</v>
      </c>
      <c r="J400" s="25">
        <f t="shared" si="47"/>
        <v>392</v>
      </c>
      <c r="K400" s="20" t="str">
        <f t="shared" si="47"/>
        <v xml:space="preserve">Кулак поворотный правый в сб. </v>
      </c>
      <c r="L400" s="21" t="str">
        <f t="shared" si="47"/>
        <v>130-3001009В</v>
      </c>
      <c r="M400" s="22" t="str">
        <f t="shared" si="45"/>
        <v>шт.</v>
      </c>
      <c r="N400" s="23">
        <f t="shared" si="45"/>
        <v>7386.5</v>
      </c>
      <c r="O400" s="24"/>
      <c r="P400" s="22">
        <v>1</v>
      </c>
      <c r="Q400" s="10">
        <f t="shared" si="48"/>
        <v>0</v>
      </c>
    </row>
    <row r="401" spans="2:17" ht="30" x14ac:dyDescent="0.25">
      <c r="B401" s="16">
        <f t="shared" si="44"/>
        <v>393</v>
      </c>
      <c r="C401" s="26" t="s">
        <v>340</v>
      </c>
      <c r="D401" s="27" t="s">
        <v>777</v>
      </c>
      <c r="E401" s="19" t="s">
        <v>13</v>
      </c>
      <c r="F401" s="16">
        <v>110.91</v>
      </c>
      <c r="G401" s="30">
        <v>1</v>
      </c>
      <c r="H401" s="17">
        <f t="shared" si="46"/>
        <v>110.91</v>
      </c>
      <c r="J401" s="25">
        <f t="shared" si="47"/>
        <v>393</v>
      </c>
      <c r="K401" s="20" t="str">
        <f t="shared" si="47"/>
        <v xml:space="preserve">Лапка (рычаг) корзины с вилкой в сб. </v>
      </c>
      <c r="L401" s="21" t="str">
        <f t="shared" si="47"/>
        <v>130-1601095</v>
      </c>
      <c r="M401" s="22" t="str">
        <f t="shared" si="45"/>
        <v>шт.</v>
      </c>
      <c r="N401" s="23">
        <f t="shared" si="45"/>
        <v>110.91</v>
      </c>
      <c r="O401" s="24"/>
      <c r="P401" s="22">
        <v>1</v>
      </c>
      <c r="Q401" s="10">
        <f t="shared" si="48"/>
        <v>0</v>
      </c>
    </row>
    <row r="402" spans="2:17" x14ac:dyDescent="0.25">
      <c r="B402" s="16">
        <f t="shared" si="44"/>
        <v>394</v>
      </c>
      <c r="C402" s="26" t="s">
        <v>341</v>
      </c>
      <c r="D402" s="27" t="s">
        <v>778</v>
      </c>
      <c r="E402" s="19" t="s">
        <v>13</v>
      </c>
      <c r="F402" s="29">
        <v>6549.59</v>
      </c>
      <c r="G402" s="30">
        <v>1</v>
      </c>
      <c r="H402" s="17">
        <f t="shared" si="46"/>
        <v>6549.59</v>
      </c>
      <c r="J402" s="25">
        <f t="shared" si="47"/>
        <v>394</v>
      </c>
      <c r="K402" s="20" t="str">
        <f t="shared" si="47"/>
        <v xml:space="preserve">Маховик в сборе </v>
      </c>
      <c r="L402" s="21" t="str">
        <f t="shared" si="47"/>
        <v>130-1005115</v>
      </c>
      <c r="M402" s="22" t="str">
        <f t="shared" si="45"/>
        <v>шт.</v>
      </c>
      <c r="N402" s="23">
        <f t="shared" si="45"/>
        <v>6549.59</v>
      </c>
      <c r="O402" s="24"/>
      <c r="P402" s="22">
        <v>1</v>
      </c>
      <c r="Q402" s="10">
        <f t="shared" si="48"/>
        <v>0</v>
      </c>
    </row>
    <row r="403" spans="2:17" ht="30" x14ac:dyDescent="0.25">
      <c r="B403" s="16">
        <f t="shared" si="44"/>
        <v>395</v>
      </c>
      <c r="C403" s="26" t="s">
        <v>342</v>
      </c>
      <c r="D403" s="27" t="s">
        <v>779</v>
      </c>
      <c r="E403" s="19" t="s">
        <v>13</v>
      </c>
      <c r="F403" s="16">
        <v>128.34</v>
      </c>
      <c r="G403" s="30">
        <v>1</v>
      </c>
      <c r="H403" s="17">
        <f t="shared" si="46"/>
        <v>128.34</v>
      </c>
      <c r="J403" s="25">
        <f t="shared" si="47"/>
        <v>395</v>
      </c>
      <c r="K403" s="20" t="str">
        <f t="shared" si="47"/>
        <v xml:space="preserve">Мембрана торм. камеры тип </v>
      </c>
      <c r="L403" s="21" t="str">
        <f t="shared" si="47"/>
        <v>100-3519050</v>
      </c>
      <c r="M403" s="22" t="str">
        <f t="shared" si="45"/>
        <v>шт.</v>
      </c>
      <c r="N403" s="23">
        <f t="shared" si="45"/>
        <v>128.34</v>
      </c>
      <c r="O403" s="24"/>
      <c r="P403" s="22">
        <v>1</v>
      </c>
      <c r="Q403" s="10">
        <f t="shared" si="48"/>
        <v>0</v>
      </c>
    </row>
    <row r="404" spans="2:17" ht="30" x14ac:dyDescent="0.25">
      <c r="B404" s="16">
        <f t="shared" si="44"/>
        <v>396</v>
      </c>
      <c r="C404" s="26" t="s">
        <v>343</v>
      </c>
      <c r="D404" s="27" t="s">
        <v>780</v>
      </c>
      <c r="E404" s="19" t="s">
        <v>13</v>
      </c>
      <c r="F404" s="16">
        <v>660</v>
      </c>
      <c r="G404" s="30">
        <v>1</v>
      </c>
      <c r="H404" s="17">
        <f t="shared" si="46"/>
        <v>660</v>
      </c>
      <c r="J404" s="25">
        <f t="shared" si="47"/>
        <v>396</v>
      </c>
      <c r="K404" s="20" t="str">
        <f t="shared" si="47"/>
        <v>Муфта сцепления с выж. подш.</v>
      </c>
      <c r="L404" s="21" t="str">
        <f t="shared" si="47"/>
        <v>130-1601180</v>
      </c>
      <c r="M404" s="22" t="str">
        <f t="shared" si="45"/>
        <v>шт.</v>
      </c>
      <c r="N404" s="23">
        <f t="shared" si="45"/>
        <v>660</v>
      </c>
      <c r="O404" s="24"/>
      <c r="P404" s="22">
        <v>1</v>
      </c>
      <c r="Q404" s="10">
        <f t="shared" si="48"/>
        <v>0</v>
      </c>
    </row>
    <row r="405" spans="2:17" x14ac:dyDescent="0.25">
      <c r="B405" s="16">
        <f t="shared" si="44"/>
        <v>397</v>
      </c>
      <c r="C405" s="26" t="s">
        <v>344</v>
      </c>
      <c r="D405" s="27" t="s">
        <v>781</v>
      </c>
      <c r="E405" s="19" t="s">
        <v>13</v>
      </c>
      <c r="F405" s="16">
        <v>149.41</v>
      </c>
      <c r="G405" s="30">
        <v>1</v>
      </c>
      <c r="H405" s="17">
        <f t="shared" si="46"/>
        <v>149.41</v>
      </c>
      <c r="J405" s="25">
        <f t="shared" si="47"/>
        <v>397</v>
      </c>
      <c r="K405" s="20" t="str">
        <f t="shared" si="47"/>
        <v xml:space="preserve">Набивка сальниковая </v>
      </c>
      <c r="L405" s="21" t="str">
        <f t="shared" si="47"/>
        <v>130-1005154</v>
      </c>
      <c r="M405" s="22" t="str">
        <f t="shared" si="45"/>
        <v>шт.</v>
      </c>
      <c r="N405" s="23">
        <f t="shared" si="45"/>
        <v>149.41</v>
      </c>
      <c r="O405" s="24"/>
      <c r="P405" s="22">
        <v>1</v>
      </c>
      <c r="Q405" s="10">
        <f t="shared" si="48"/>
        <v>0</v>
      </c>
    </row>
    <row r="406" spans="2:17" ht="30" x14ac:dyDescent="0.25">
      <c r="B406" s="16">
        <f t="shared" si="44"/>
        <v>398</v>
      </c>
      <c r="C406" s="26" t="s">
        <v>345</v>
      </c>
      <c r="D406" s="27" t="s">
        <v>782</v>
      </c>
      <c r="E406" s="19" t="s">
        <v>13</v>
      </c>
      <c r="F406" s="16">
        <v>110</v>
      </c>
      <c r="G406" s="30">
        <v>1</v>
      </c>
      <c r="H406" s="17">
        <f t="shared" si="46"/>
        <v>110</v>
      </c>
      <c r="J406" s="25">
        <f t="shared" si="47"/>
        <v>398</v>
      </c>
      <c r="K406" s="20" t="str">
        <f t="shared" si="47"/>
        <v xml:space="preserve">Накладка тормозная передняя </v>
      </c>
      <c r="L406" s="21" t="str">
        <f t="shared" si="47"/>
        <v>130-3501105-10</v>
      </c>
      <c r="M406" s="22" t="str">
        <f t="shared" si="45"/>
        <v>шт.</v>
      </c>
      <c r="N406" s="23">
        <f t="shared" si="45"/>
        <v>110</v>
      </c>
      <c r="O406" s="24"/>
      <c r="P406" s="22">
        <v>1</v>
      </c>
      <c r="Q406" s="10">
        <f t="shared" si="48"/>
        <v>0</v>
      </c>
    </row>
    <row r="407" spans="2:17" x14ac:dyDescent="0.25">
      <c r="B407" s="16">
        <f t="shared" si="44"/>
        <v>399</v>
      </c>
      <c r="C407" s="26" t="s">
        <v>346</v>
      </c>
      <c r="D407" s="27" t="s">
        <v>783</v>
      </c>
      <c r="E407" s="19" t="s">
        <v>13</v>
      </c>
      <c r="F407" s="29">
        <v>1606.91</v>
      </c>
      <c r="G407" s="30">
        <v>1</v>
      </c>
      <c r="H407" s="17">
        <f t="shared" si="46"/>
        <v>1606.91</v>
      </c>
      <c r="J407" s="25">
        <f t="shared" si="47"/>
        <v>399</v>
      </c>
      <c r="K407" s="20" t="str">
        <f t="shared" si="47"/>
        <v xml:space="preserve">Наконечник рулевой тяги </v>
      </c>
      <c r="L407" s="21" t="str">
        <f t="shared" si="47"/>
        <v>130-3003063/62</v>
      </c>
      <c r="M407" s="22" t="str">
        <f t="shared" si="45"/>
        <v>шт.</v>
      </c>
      <c r="N407" s="23">
        <f t="shared" si="45"/>
        <v>1606.91</v>
      </c>
      <c r="O407" s="24"/>
      <c r="P407" s="22">
        <v>1</v>
      </c>
      <c r="Q407" s="10">
        <f t="shared" si="48"/>
        <v>0</v>
      </c>
    </row>
    <row r="408" spans="2:17" x14ac:dyDescent="0.25">
      <c r="B408" s="16">
        <f t="shared" si="44"/>
        <v>400</v>
      </c>
      <c r="C408" s="26" t="s">
        <v>186</v>
      </c>
      <c r="D408" s="27" t="s">
        <v>784</v>
      </c>
      <c r="E408" s="19" t="s">
        <v>13</v>
      </c>
      <c r="F408" s="29">
        <v>6778.75</v>
      </c>
      <c r="G408" s="30">
        <v>1</v>
      </c>
      <c r="H408" s="17">
        <f t="shared" si="46"/>
        <v>6778.75</v>
      </c>
      <c r="J408" s="25">
        <f t="shared" si="47"/>
        <v>400</v>
      </c>
      <c r="K408" s="20" t="str">
        <f t="shared" si="47"/>
        <v xml:space="preserve">Насос масляный </v>
      </c>
      <c r="L408" s="21" t="str">
        <f t="shared" si="47"/>
        <v>130-1011010-Б2</v>
      </c>
      <c r="M408" s="22" t="str">
        <f t="shared" si="45"/>
        <v>шт.</v>
      </c>
      <c r="N408" s="23">
        <f t="shared" si="45"/>
        <v>6778.75</v>
      </c>
      <c r="O408" s="24"/>
      <c r="P408" s="22">
        <v>1</v>
      </c>
      <c r="Q408" s="10">
        <f t="shared" si="48"/>
        <v>0</v>
      </c>
    </row>
    <row r="409" spans="2:17" x14ac:dyDescent="0.25">
      <c r="B409" s="16">
        <f t="shared" si="44"/>
        <v>401</v>
      </c>
      <c r="C409" s="26" t="s">
        <v>24</v>
      </c>
      <c r="D409" s="27" t="s">
        <v>785</v>
      </c>
      <c r="E409" s="19" t="s">
        <v>13</v>
      </c>
      <c r="F409" s="29">
        <v>7641.34</v>
      </c>
      <c r="G409" s="30">
        <v>1</v>
      </c>
      <c r="H409" s="17">
        <f t="shared" si="46"/>
        <v>7641.34</v>
      </c>
      <c r="J409" s="25">
        <f t="shared" si="47"/>
        <v>401</v>
      </c>
      <c r="K409" s="20" t="str">
        <f t="shared" si="47"/>
        <v xml:space="preserve">Насос водяной </v>
      </c>
      <c r="L409" s="21" t="str">
        <f t="shared" si="47"/>
        <v>130-1307009-Б3</v>
      </c>
      <c r="M409" s="22" t="str">
        <f t="shared" si="45"/>
        <v>шт.</v>
      </c>
      <c r="N409" s="23">
        <f t="shared" si="45"/>
        <v>7641.34</v>
      </c>
      <c r="O409" s="24"/>
      <c r="P409" s="22">
        <v>1</v>
      </c>
      <c r="Q409" s="10">
        <f t="shared" si="48"/>
        <v>0</v>
      </c>
    </row>
    <row r="410" spans="2:17" ht="30" x14ac:dyDescent="0.25">
      <c r="B410" s="16">
        <f t="shared" si="44"/>
        <v>402</v>
      </c>
      <c r="C410" s="26" t="s">
        <v>347</v>
      </c>
      <c r="D410" s="27" t="s">
        <v>786</v>
      </c>
      <c r="E410" s="19" t="s">
        <v>13</v>
      </c>
      <c r="F410" s="29">
        <v>9680.91</v>
      </c>
      <c r="G410" s="30">
        <v>1</v>
      </c>
      <c r="H410" s="17">
        <f t="shared" si="46"/>
        <v>9680.91</v>
      </c>
      <c r="J410" s="25">
        <f t="shared" si="47"/>
        <v>402</v>
      </c>
      <c r="K410" s="20" t="str">
        <f t="shared" si="47"/>
        <v xml:space="preserve">Насос ГУР с бачком со шкивом </v>
      </c>
      <c r="L410" s="21" t="str">
        <f t="shared" si="47"/>
        <v>130-3407200-А3</v>
      </c>
      <c r="M410" s="22" t="str">
        <f t="shared" si="45"/>
        <v>шт.</v>
      </c>
      <c r="N410" s="23">
        <f t="shared" si="45"/>
        <v>9680.91</v>
      </c>
      <c r="O410" s="24"/>
      <c r="P410" s="22">
        <v>1</v>
      </c>
      <c r="Q410" s="10">
        <f t="shared" si="48"/>
        <v>0</v>
      </c>
    </row>
    <row r="411" spans="2:17" x14ac:dyDescent="0.25">
      <c r="B411" s="16">
        <f t="shared" si="44"/>
        <v>403</v>
      </c>
      <c r="C411" s="26" t="s">
        <v>348</v>
      </c>
      <c r="D411" s="27" t="s">
        <v>787</v>
      </c>
      <c r="E411" s="19" t="s">
        <v>13</v>
      </c>
      <c r="F411" s="16">
        <v>43.09</v>
      </c>
      <c r="G411" s="30">
        <v>1</v>
      </c>
      <c r="H411" s="17">
        <f t="shared" si="46"/>
        <v>43.09</v>
      </c>
      <c r="J411" s="25">
        <f t="shared" si="47"/>
        <v>403</v>
      </c>
      <c r="K411" s="20" t="str">
        <f t="shared" si="47"/>
        <v xml:space="preserve">Опора двигателя передняя </v>
      </c>
      <c r="L411" s="21" t="str">
        <f t="shared" si="47"/>
        <v>130-1001020-10</v>
      </c>
      <c r="M411" s="22" t="str">
        <f t="shared" si="45"/>
        <v>шт.</v>
      </c>
      <c r="N411" s="23">
        <f t="shared" si="45"/>
        <v>43.09</v>
      </c>
      <c r="O411" s="24"/>
      <c r="P411" s="22">
        <v>1</v>
      </c>
      <c r="Q411" s="10">
        <f t="shared" si="48"/>
        <v>0</v>
      </c>
    </row>
    <row r="412" spans="2:17" ht="30" x14ac:dyDescent="0.25">
      <c r="B412" s="16">
        <f t="shared" si="44"/>
        <v>404</v>
      </c>
      <c r="C412" s="26" t="s">
        <v>187</v>
      </c>
      <c r="D412" s="27" t="s">
        <v>788</v>
      </c>
      <c r="E412" s="19" t="s">
        <v>13</v>
      </c>
      <c r="F412" s="16">
        <v>567.41</v>
      </c>
      <c r="G412" s="30">
        <v>1</v>
      </c>
      <c r="H412" s="17">
        <f t="shared" si="46"/>
        <v>567.41</v>
      </c>
      <c r="J412" s="25">
        <f t="shared" si="47"/>
        <v>404</v>
      </c>
      <c r="K412" s="20" t="str">
        <f t="shared" si="47"/>
        <v xml:space="preserve">Опора промежуточного вала в сб. </v>
      </c>
      <c r="L412" s="21" t="str">
        <f t="shared" si="47"/>
        <v>130-2202075</v>
      </c>
      <c r="M412" s="22" t="str">
        <f t="shared" si="45"/>
        <v>шт.</v>
      </c>
      <c r="N412" s="23">
        <f t="shared" si="45"/>
        <v>567.41</v>
      </c>
      <c r="O412" s="24"/>
      <c r="P412" s="22">
        <v>1</v>
      </c>
      <c r="Q412" s="10">
        <f t="shared" si="48"/>
        <v>0</v>
      </c>
    </row>
    <row r="413" spans="2:17" ht="30" x14ac:dyDescent="0.25">
      <c r="B413" s="16">
        <f t="shared" si="44"/>
        <v>405</v>
      </c>
      <c r="C413" s="26" t="s">
        <v>349</v>
      </c>
      <c r="D413" s="27" t="s">
        <v>789</v>
      </c>
      <c r="E413" s="19" t="s">
        <v>13</v>
      </c>
      <c r="F413" s="16">
        <v>25.66</v>
      </c>
      <c r="G413" s="30">
        <v>1</v>
      </c>
      <c r="H413" s="17">
        <f t="shared" si="46"/>
        <v>25.66</v>
      </c>
      <c r="J413" s="25">
        <f t="shared" si="47"/>
        <v>405</v>
      </c>
      <c r="K413" s="20" t="str">
        <f t="shared" si="47"/>
        <v xml:space="preserve">Подушка двигателя передняя нижняя </v>
      </c>
      <c r="L413" s="21" t="str">
        <f t="shared" si="47"/>
        <v>130-1001051</v>
      </c>
      <c r="M413" s="22" t="str">
        <f t="shared" si="45"/>
        <v>шт.</v>
      </c>
      <c r="N413" s="23">
        <f t="shared" si="45"/>
        <v>25.66</v>
      </c>
      <c r="O413" s="24"/>
      <c r="P413" s="22">
        <v>1</v>
      </c>
      <c r="Q413" s="10">
        <f t="shared" si="48"/>
        <v>0</v>
      </c>
    </row>
    <row r="414" spans="2:17" ht="30" x14ac:dyDescent="0.25">
      <c r="B414" s="16">
        <f t="shared" si="44"/>
        <v>406</v>
      </c>
      <c r="C414" s="26" t="s">
        <v>350</v>
      </c>
      <c r="D414" s="27" t="s">
        <v>790</v>
      </c>
      <c r="E414" s="19" t="s">
        <v>13</v>
      </c>
      <c r="F414" s="16">
        <v>32.090000000000003</v>
      </c>
      <c r="G414" s="30">
        <v>1</v>
      </c>
      <c r="H414" s="17">
        <f t="shared" si="46"/>
        <v>32.090000000000003</v>
      </c>
      <c r="J414" s="25">
        <f t="shared" si="47"/>
        <v>406</v>
      </c>
      <c r="K414" s="20" t="str">
        <f t="shared" si="47"/>
        <v xml:space="preserve">Подушка двигателя передняя верхняя </v>
      </c>
      <c r="L414" s="21" t="str">
        <f t="shared" si="47"/>
        <v>130-1001045</v>
      </c>
      <c r="M414" s="22" t="str">
        <f t="shared" si="45"/>
        <v>шт.</v>
      </c>
      <c r="N414" s="23">
        <f t="shared" si="45"/>
        <v>32.090000000000003</v>
      </c>
      <c r="O414" s="24"/>
      <c r="P414" s="22">
        <v>1</v>
      </c>
      <c r="Q414" s="10">
        <f t="shared" si="48"/>
        <v>0</v>
      </c>
    </row>
    <row r="415" spans="2:17" ht="30" x14ac:dyDescent="0.25">
      <c r="B415" s="16">
        <f t="shared" si="44"/>
        <v>407</v>
      </c>
      <c r="C415" s="26" t="s">
        <v>351</v>
      </c>
      <c r="D415" s="27" t="s">
        <v>791</v>
      </c>
      <c r="E415" s="19" t="s">
        <v>13</v>
      </c>
      <c r="F415" s="16">
        <v>247.5</v>
      </c>
      <c r="G415" s="30">
        <v>1</v>
      </c>
      <c r="H415" s="17">
        <f t="shared" si="46"/>
        <v>247.5</v>
      </c>
      <c r="J415" s="25">
        <f t="shared" si="47"/>
        <v>407</v>
      </c>
      <c r="K415" s="20" t="str">
        <f t="shared" si="47"/>
        <v xml:space="preserve">Подушка задней опоры двигателя </v>
      </c>
      <c r="L415" s="21" t="str">
        <f t="shared" si="47"/>
        <v>130-1001050</v>
      </c>
      <c r="M415" s="22" t="str">
        <f t="shared" si="45"/>
        <v>шт.</v>
      </c>
      <c r="N415" s="23">
        <f t="shared" si="45"/>
        <v>247.5</v>
      </c>
      <c r="O415" s="24"/>
      <c r="P415" s="22">
        <v>1</v>
      </c>
      <c r="Q415" s="10">
        <f t="shared" si="48"/>
        <v>0</v>
      </c>
    </row>
    <row r="416" spans="2:17" ht="30" x14ac:dyDescent="0.25">
      <c r="B416" s="16">
        <f t="shared" si="44"/>
        <v>408</v>
      </c>
      <c r="C416" s="26" t="s">
        <v>352</v>
      </c>
      <c r="D416" s="27" t="s">
        <v>792</v>
      </c>
      <c r="E416" s="19" t="s">
        <v>13</v>
      </c>
      <c r="F416" s="16">
        <v>141.16</v>
      </c>
      <c r="G416" s="30">
        <v>1</v>
      </c>
      <c r="H416" s="17">
        <f t="shared" si="46"/>
        <v>141.16</v>
      </c>
      <c r="J416" s="25">
        <f t="shared" si="47"/>
        <v>408</v>
      </c>
      <c r="K416" s="20" t="str">
        <f t="shared" si="47"/>
        <v xml:space="preserve">Подушка подвески радиатора </v>
      </c>
      <c r="L416" s="21" t="str">
        <f t="shared" si="47"/>
        <v>121-1801028</v>
      </c>
      <c r="M416" s="22" t="str">
        <f t="shared" si="45"/>
        <v>шт.</v>
      </c>
      <c r="N416" s="23">
        <f t="shared" si="45"/>
        <v>141.16</v>
      </c>
      <c r="O416" s="24"/>
      <c r="P416" s="22">
        <v>1</v>
      </c>
      <c r="Q416" s="10">
        <f t="shared" si="48"/>
        <v>0</v>
      </c>
    </row>
    <row r="417" spans="2:17" ht="30" x14ac:dyDescent="0.25">
      <c r="B417" s="16">
        <f t="shared" si="44"/>
        <v>409</v>
      </c>
      <c r="C417" s="26" t="s">
        <v>353</v>
      </c>
      <c r="D417" s="27" t="s">
        <v>793</v>
      </c>
      <c r="E417" s="19" t="s">
        <v>13</v>
      </c>
      <c r="F417" s="16">
        <v>66</v>
      </c>
      <c r="G417" s="30">
        <v>1</v>
      </c>
      <c r="H417" s="17">
        <f t="shared" si="46"/>
        <v>66</v>
      </c>
      <c r="J417" s="25">
        <f t="shared" si="47"/>
        <v>409</v>
      </c>
      <c r="K417" s="20" t="str">
        <f t="shared" si="47"/>
        <v xml:space="preserve">Подушка пром. опоры кард. вала </v>
      </c>
      <c r="L417" s="21" t="str">
        <f t="shared" si="47"/>
        <v>130-2202085-А</v>
      </c>
      <c r="M417" s="22" t="str">
        <f t="shared" si="45"/>
        <v>шт.</v>
      </c>
      <c r="N417" s="23">
        <f t="shared" si="45"/>
        <v>66</v>
      </c>
      <c r="O417" s="24"/>
      <c r="P417" s="22">
        <v>1</v>
      </c>
      <c r="Q417" s="10">
        <f t="shared" si="48"/>
        <v>0</v>
      </c>
    </row>
    <row r="418" spans="2:17" ht="30" x14ac:dyDescent="0.25">
      <c r="B418" s="16">
        <f t="shared" si="44"/>
        <v>410</v>
      </c>
      <c r="C418" s="26" t="s">
        <v>354</v>
      </c>
      <c r="D418" s="27" t="s">
        <v>794</v>
      </c>
      <c r="E418" s="19" t="s">
        <v>13</v>
      </c>
      <c r="F418" s="16">
        <v>816.75</v>
      </c>
      <c r="G418" s="30">
        <v>1</v>
      </c>
      <c r="H418" s="17">
        <f t="shared" si="46"/>
        <v>816.75</v>
      </c>
      <c r="J418" s="25">
        <f t="shared" si="47"/>
        <v>410</v>
      </c>
      <c r="K418" s="20" t="str">
        <f t="shared" si="47"/>
        <v xml:space="preserve">Подшипник выжимной с муфтой </v>
      </c>
      <c r="L418" s="21" t="str">
        <f t="shared" si="47"/>
        <v>130-160-205-2</v>
      </c>
      <c r="M418" s="22" t="str">
        <f t="shared" si="45"/>
        <v>шт.</v>
      </c>
      <c r="N418" s="23">
        <f t="shared" si="45"/>
        <v>816.75</v>
      </c>
      <c r="O418" s="24"/>
      <c r="P418" s="22">
        <v>1</v>
      </c>
      <c r="Q418" s="10">
        <f t="shared" si="48"/>
        <v>0</v>
      </c>
    </row>
    <row r="419" spans="2:17" x14ac:dyDescent="0.25">
      <c r="B419" s="16">
        <f t="shared" si="44"/>
        <v>411</v>
      </c>
      <c r="C419" s="26" t="s">
        <v>355</v>
      </c>
      <c r="D419" s="27" t="s">
        <v>795</v>
      </c>
      <c r="E419" s="19" t="s">
        <v>13</v>
      </c>
      <c r="F419" s="16">
        <v>723.25</v>
      </c>
      <c r="G419" s="30">
        <v>1</v>
      </c>
      <c r="H419" s="17">
        <f t="shared" si="46"/>
        <v>723.25</v>
      </c>
      <c r="J419" s="25">
        <f t="shared" si="47"/>
        <v>411</v>
      </c>
      <c r="K419" s="20" t="str">
        <f t="shared" si="47"/>
        <v xml:space="preserve">Полукольца к/вала </v>
      </c>
      <c r="L419" s="21" t="str">
        <f t="shared" si="47"/>
        <v>130-1005183-03</v>
      </c>
      <c r="M419" s="22" t="str">
        <f t="shared" si="45"/>
        <v>шт.</v>
      </c>
      <c r="N419" s="23">
        <f t="shared" si="45"/>
        <v>723.25</v>
      </c>
      <c r="O419" s="24"/>
      <c r="P419" s="22">
        <v>1</v>
      </c>
      <c r="Q419" s="10">
        <f t="shared" si="48"/>
        <v>0</v>
      </c>
    </row>
    <row r="420" spans="2:17" x14ac:dyDescent="0.25">
      <c r="B420" s="16">
        <f t="shared" si="44"/>
        <v>412</v>
      </c>
      <c r="C420" s="26" t="s">
        <v>356</v>
      </c>
      <c r="D420" s="27" t="s">
        <v>796</v>
      </c>
      <c r="E420" s="19" t="s">
        <v>13</v>
      </c>
      <c r="F420" s="29">
        <v>2882</v>
      </c>
      <c r="G420" s="30">
        <v>1</v>
      </c>
      <c r="H420" s="17">
        <f t="shared" si="46"/>
        <v>2882</v>
      </c>
      <c r="J420" s="25">
        <f t="shared" si="47"/>
        <v>412</v>
      </c>
      <c r="K420" s="20" t="str">
        <f t="shared" si="47"/>
        <v xml:space="preserve">Полуось </v>
      </c>
      <c r="L420" s="21" t="str">
        <f t="shared" si="47"/>
        <v>130-2403070</v>
      </c>
      <c r="M420" s="22" t="str">
        <f t="shared" si="45"/>
        <v>шт.</v>
      </c>
      <c r="N420" s="23">
        <f t="shared" si="45"/>
        <v>2882</v>
      </c>
      <c r="O420" s="24"/>
      <c r="P420" s="22">
        <v>1</v>
      </c>
      <c r="Q420" s="10">
        <f t="shared" si="48"/>
        <v>0</v>
      </c>
    </row>
    <row r="421" spans="2:17" x14ac:dyDescent="0.25">
      <c r="B421" s="16">
        <f t="shared" si="44"/>
        <v>413</v>
      </c>
      <c r="C421" s="26" t="s">
        <v>357</v>
      </c>
      <c r="D421" s="27" t="s">
        <v>797</v>
      </c>
      <c r="E421" s="19" t="s">
        <v>13</v>
      </c>
      <c r="F421" s="29">
        <v>21406.91</v>
      </c>
      <c r="G421" s="30">
        <v>1</v>
      </c>
      <c r="H421" s="17">
        <f t="shared" si="46"/>
        <v>21406.91</v>
      </c>
      <c r="J421" s="25">
        <f t="shared" si="47"/>
        <v>413</v>
      </c>
      <c r="K421" s="20" t="str">
        <f t="shared" si="47"/>
        <v xml:space="preserve">Поршневая группа </v>
      </c>
      <c r="L421" s="21" t="str">
        <f t="shared" si="47"/>
        <v>130-1000108-А</v>
      </c>
      <c r="M421" s="22" t="str">
        <f t="shared" si="45"/>
        <v>шт.</v>
      </c>
      <c r="N421" s="23">
        <f t="shared" si="45"/>
        <v>21406.91</v>
      </c>
      <c r="O421" s="24"/>
      <c r="P421" s="22">
        <v>1</v>
      </c>
      <c r="Q421" s="10">
        <f t="shared" si="48"/>
        <v>0</v>
      </c>
    </row>
    <row r="422" spans="2:17" ht="30" x14ac:dyDescent="0.25">
      <c r="B422" s="16">
        <f t="shared" si="44"/>
        <v>414</v>
      </c>
      <c r="C422" s="26" t="s">
        <v>358</v>
      </c>
      <c r="D422" s="27" t="s">
        <v>798</v>
      </c>
      <c r="E422" s="19" t="s">
        <v>13</v>
      </c>
      <c r="F422" s="29">
        <v>2805</v>
      </c>
      <c r="G422" s="30">
        <v>1</v>
      </c>
      <c r="H422" s="17">
        <f t="shared" si="46"/>
        <v>2805</v>
      </c>
      <c r="J422" s="25">
        <f t="shared" si="47"/>
        <v>414</v>
      </c>
      <c r="K422" s="20" t="str">
        <f t="shared" si="47"/>
        <v xml:space="preserve">Привод распредел. зажигания </v>
      </c>
      <c r="L422" s="21" t="str">
        <f t="shared" si="47"/>
        <v>130-1016010-Б</v>
      </c>
      <c r="M422" s="22" t="str">
        <f t="shared" si="45"/>
        <v>шт.</v>
      </c>
      <c r="N422" s="23">
        <f t="shared" si="45"/>
        <v>2805</v>
      </c>
      <c r="O422" s="24"/>
      <c r="P422" s="22">
        <v>1</v>
      </c>
      <c r="Q422" s="10">
        <f t="shared" si="48"/>
        <v>0</v>
      </c>
    </row>
    <row r="423" spans="2:17" x14ac:dyDescent="0.25">
      <c r="B423" s="16">
        <f t="shared" ref="B423:B484" si="49">B422+1</f>
        <v>415</v>
      </c>
      <c r="C423" s="26" t="s">
        <v>359</v>
      </c>
      <c r="D423" s="27" t="s">
        <v>595</v>
      </c>
      <c r="E423" s="19" t="s">
        <v>13</v>
      </c>
      <c r="F423" s="16">
        <v>663.66</v>
      </c>
      <c r="G423" s="30">
        <v>1</v>
      </c>
      <c r="H423" s="17">
        <f t="shared" si="46"/>
        <v>663.66</v>
      </c>
      <c r="J423" s="25">
        <f t="shared" si="47"/>
        <v>415</v>
      </c>
      <c r="K423" s="20" t="str">
        <f t="shared" si="47"/>
        <v xml:space="preserve">Провод АКБ (минус) </v>
      </c>
      <c r="L423" s="21" t="str">
        <f t="shared" si="47"/>
        <v>131-3703200</v>
      </c>
      <c r="M423" s="22" t="str">
        <f t="shared" si="45"/>
        <v>шт.</v>
      </c>
      <c r="N423" s="23">
        <f t="shared" si="45"/>
        <v>663.66</v>
      </c>
      <c r="O423" s="24"/>
      <c r="P423" s="22">
        <v>1</v>
      </c>
      <c r="Q423" s="10">
        <f t="shared" si="48"/>
        <v>0</v>
      </c>
    </row>
    <row r="424" spans="2:17" x14ac:dyDescent="0.25">
      <c r="B424" s="16">
        <f t="shared" si="49"/>
        <v>416</v>
      </c>
      <c r="C424" s="26" t="s">
        <v>360</v>
      </c>
      <c r="D424" s="27" t="s">
        <v>799</v>
      </c>
      <c r="E424" s="19" t="s">
        <v>13</v>
      </c>
      <c r="F424" s="16">
        <v>586.66</v>
      </c>
      <c r="G424" s="30">
        <v>1</v>
      </c>
      <c r="H424" s="17">
        <f t="shared" si="46"/>
        <v>586.66</v>
      </c>
      <c r="J424" s="25">
        <f t="shared" si="47"/>
        <v>416</v>
      </c>
      <c r="K424" s="20" t="str">
        <f t="shared" si="47"/>
        <v xml:space="preserve">Провод АКБ (плюс) </v>
      </c>
      <c r="L424" s="21" t="str">
        <f t="shared" si="47"/>
        <v>131-3724172</v>
      </c>
      <c r="M424" s="22" t="str">
        <f t="shared" si="45"/>
        <v>шт.</v>
      </c>
      <c r="N424" s="23">
        <f t="shared" si="45"/>
        <v>586.66</v>
      </c>
      <c r="O424" s="24"/>
      <c r="P424" s="22">
        <v>1</v>
      </c>
      <c r="Q424" s="10">
        <f t="shared" si="48"/>
        <v>0</v>
      </c>
    </row>
    <row r="425" spans="2:17" x14ac:dyDescent="0.25">
      <c r="B425" s="16">
        <f t="shared" si="49"/>
        <v>417</v>
      </c>
      <c r="C425" s="26" t="s">
        <v>361</v>
      </c>
      <c r="D425" s="27" t="s">
        <v>800</v>
      </c>
      <c r="E425" s="19" t="s">
        <v>13</v>
      </c>
      <c r="F425" s="29">
        <v>1853.5</v>
      </c>
      <c r="G425" s="30">
        <v>1</v>
      </c>
      <c r="H425" s="17">
        <f t="shared" si="46"/>
        <v>1853.5</v>
      </c>
      <c r="J425" s="25">
        <f t="shared" si="47"/>
        <v>417</v>
      </c>
      <c r="K425" s="20" t="str">
        <f t="shared" si="47"/>
        <v xml:space="preserve">Провод в/в </v>
      </c>
      <c r="L425" s="21" t="str">
        <f t="shared" si="47"/>
        <v>130-3707080</v>
      </c>
      <c r="M425" s="22" t="str">
        <f t="shared" si="45"/>
        <v>шт.</v>
      </c>
      <c r="N425" s="23">
        <f t="shared" si="45"/>
        <v>1853.5</v>
      </c>
      <c r="O425" s="24"/>
      <c r="P425" s="22">
        <v>1</v>
      </c>
      <c r="Q425" s="10">
        <f t="shared" si="48"/>
        <v>0</v>
      </c>
    </row>
    <row r="426" spans="2:17" x14ac:dyDescent="0.25">
      <c r="B426" s="16">
        <f t="shared" si="49"/>
        <v>418</v>
      </c>
      <c r="C426" s="26" t="s">
        <v>362</v>
      </c>
      <c r="D426" s="27" t="s">
        <v>801</v>
      </c>
      <c r="E426" s="19" t="s">
        <v>13</v>
      </c>
      <c r="F426" s="29">
        <v>3315.59</v>
      </c>
      <c r="G426" s="30">
        <v>1</v>
      </c>
      <c r="H426" s="17">
        <f t="shared" si="46"/>
        <v>3315.59</v>
      </c>
      <c r="J426" s="25">
        <f t="shared" si="47"/>
        <v>418</v>
      </c>
      <c r="K426" s="20" t="str">
        <f t="shared" si="47"/>
        <v xml:space="preserve">Проводка электр. с/о </v>
      </c>
      <c r="L426" s="21" t="str">
        <f t="shared" si="47"/>
        <v>130-3724000</v>
      </c>
      <c r="M426" s="22" t="str">
        <f t="shared" si="45"/>
        <v>шт.</v>
      </c>
      <c r="N426" s="23">
        <f t="shared" si="45"/>
        <v>3315.59</v>
      </c>
      <c r="O426" s="24"/>
      <c r="P426" s="22">
        <v>1</v>
      </c>
      <c r="Q426" s="10">
        <f t="shared" si="48"/>
        <v>0</v>
      </c>
    </row>
    <row r="427" spans="2:17" x14ac:dyDescent="0.25">
      <c r="B427" s="16">
        <f t="shared" si="49"/>
        <v>419</v>
      </c>
      <c r="C427" s="26" t="s">
        <v>362</v>
      </c>
      <c r="D427" s="27" t="s">
        <v>802</v>
      </c>
      <c r="E427" s="19" t="s">
        <v>13</v>
      </c>
      <c r="F427" s="29">
        <v>3773.91</v>
      </c>
      <c r="G427" s="30">
        <v>1</v>
      </c>
      <c r="H427" s="17">
        <f t="shared" si="46"/>
        <v>3773.91</v>
      </c>
      <c r="J427" s="25">
        <f t="shared" si="47"/>
        <v>419</v>
      </c>
      <c r="K427" s="20" t="str">
        <f t="shared" si="47"/>
        <v xml:space="preserve">Проводка электр. с/о </v>
      </c>
      <c r="L427" s="21" t="str">
        <f t="shared" si="47"/>
        <v>130-,3724000</v>
      </c>
      <c r="M427" s="22" t="str">
        <f t="shared" si="45"/>
        <v>шт.</v>
      </c>
      <c r="N427" s="23">
        <f t="shared" si="45"/>
        <v>3773.91</v>
      </c>
      <c r="O427" s="24"/>
      <c r="P427" s="22">
        <v>1</v>
      </c>
      <c r="Q427" s="10">
        <f t="shared" si="48"/>
        <v>0</v>
      </c>
    </row>
    <row r="428" spans="2:17" x14ac:dyDescent="0.25">
      <c r="B428" s="16">
        <f t="shared" si="49"/>
        <v>420</v>
      </c>
      <c r="C428" s="26" t="s">
        <v>204</v>
      </c>
      <c r="D428" s="27" t="s">
        <v>803</v>
      </c>
      <c r="E428" s="19" t="s">
        <v>13</v>
      </c>
      <c r="F428" s="16">
        <v>162.25</v>
      </c>
      <c r="G428" s="30">
        <v>1</v>
      </c>
      <c r="H428" s="17">
        <f t="shared" si="46"/>
        <v>162.25</v>
      </c>
      <c r="J428" s="25">
        <f t="shared" si="47"/>
        <v>420</v>
      </c>
      <c r="K428" s="20" t="str">
        <f t="shared" si="47"/>
        <v xml:space="preserve">Прокладка ГБЦ </v>
      </c>
      <c r="L428" s="21" t="str">
        <f t="shared" si="47"/>
        <v>130-1003020</v>
      </c>
      <c r="M428" s="22" t="str">
        <f t="shared" si="45"/>
        <v>шт.</v>
      </c>
      <c r="N428" s="23">
        <f t="shared" si="45"/>
        <v>162.25</v>
      </c>
      <c r="O428" s="24"/>
      <c r="P428" s="22">
        <v>1</v>
      </c>
      <c r="Q428" s="10">
        <f t="shared" si="48"/>
        <v>0</v>
      </c>
    </row>
    <row r="429" spans="2:17" ht="30" x14ac:dyDescent="0.25">
      <c r="B429" s="16">
        <f t="shared" si="49"/>
        <v>421</v>
      </c>
      <c r="C429" s="26" t="s">
        <v>363</v>
      </c>
      <c r="D429" s="27" t="s">
        <v>804</v>
      </c>
      <c r="E429" s="19" t="s">
        <v>13</v>
      </c>
      <c r="F429" s="16">
        <v>50.41</v>
      </c>
      <c r="G429" s="30">
        <v>1</v>
      </c>
      <c r="H429" s="17">
        <f t="shared" si="46"/>
        <v>50.41</v>
      </c>
      <c r="J429" s="25">
        <f t="shared" si="47"/>
        <v>421</v>
      </c>
      <c r="K429" s="20" t="str">
        <f t="shared" si="47"/>
        <v xml:space="preserve">Прокладка крышки клапанов </v>
      </c>
      <c r="L429" s="21" t="str">
        <f t="shared" si="47"/>
        <v>130-1003270</v>
      </c>
      <c r="M429" s="22" t="str">
        <f t="shared" si="45"/>
        <v>шт.</v>
      </c>
      <c r="N429" s="23">
        <f t="shared" si="45"/>
        <v>50.41</v>
      </c>
      <c r="O429" s="24"/>
      <c r="P429" s="22">
        <v>1</v>
      </c>
      <c r="Q429" s="10">
        <f t="shared" si="48"/>
        <v>0</v>
      </c>
    </row>
    <row r="430" spans="2:17" x14ac:dyDescent="0.25">
      <c r="B430" s="16">
        <f t="shared" si="49"/>
        <v>422</v>
      </c>
      <c r="C430" s="26" t="s">
        <v>364</v>
      </c>
      <c r="D430" s="27" t="s">
        <v>805</v>
      </c>
      <c r="E430" s="19" t="s">
        <v>13</v>
      </c>
      <c r="F430" s="16">
        <v>224.59</v>
      </c>
      <c r="G430" s="30">
        <v>1</v>
      </c>
      <c r="H430" s="17">
        <f t="shared" si="46"/>
        <v>224.59</v>
      </c>
      <c r="J430" s="25">
        <f t="shared" si="47"/>
        <v>422</v>
      </c>
      <c r="K430" s="20" t="str">
        <f t="shared" si="47"/>
        <v xml:space="preserve">Прокладка поддона </v>
      </c>
      <c r="L430" s="21" t="str">
        <f t="shared" si="47"/>
        <v>130-1009040</v>
      </c>
      <c r="M430" s="22" t="str">
        <f t="shared" si="45"/>
        <v>шт.</v>
      </c>
      <c r="N430" s="23">
        <f t="shared" si="45"/>
        <v>224.59</v>
      </c>
      <c r="O430" s="24"/>
      <c r="P430" s="22">
        <v>1</v>
      </c>
      <c r="Q430" s="10">
        <f t="shared" si="48"/>
        <v>0</v>
      </c>
    </row>
    <row r="431" spans="2:17" x14ac:dyDescent="0.25">
      <c r="B431" s="16">
        <f t="shared" si="49"/>
        <v>423</v>
      </c>
      <c r="C431" s="26" t="s">
        <v>364</v>
      </c>
      <c r="D431" s="27" t="s">
        <v>805</v>
      </c>
      <c r="E431" s="19" t="s">
        <v>13</v>
      </c>
      <c r="F431" s="16">
        <v>94.41</v>
      </c>
      <c r="G431" s="30">
        <v>1</v>
      </c>
      <c r="H431" s="17">
        <f t="shared" si="46"/>
        <v>94.41</v>
      </c>
      <c r="J431" s="25">
        <f t="shared" si="47"/>
        <v>423</v>
      </c>
      <c r="K431" s="20" t="str">
        <f t="shared" si="47"/>
        <v xml:space="preserve">Прокладка поддона </v>
      </c>
      <c r="L431" s="21" t="str">
        <f t="shared" si="47"/>
        <v>130-1009040</v>
      </c>
      <c r="M431" s="22" t="str">
        <f t="shared" si="45"/>
        <v>шт.</v>
      </c>
      <c r="N431" s="23">
        <f t="shared" si="45"/>
        <v>94.41</v>
      </c>
      <c r="O431" s="24"/>
      <c r="P431" s="22">
        <v>1</v>
      </c>
      <c r="Q431" s="10">
        <f t="shared" si="48"/>
        <v>0</v>
      </c>
    </row>
    <row r="432" spans="2:17" x14ac:dyDescent="0.25">
      <c r="B432" s="16">
        <f t="shared" si="49"/>
        <v>424</v>
      </c>
      <c r="C432" s="26" t="s">
        <v>204</v>
      </c>
      <c r="D432" s="27" t="s">
        <v>806</v>
      </c>
      <c r="E432" s="19" t="s">
        <v>13</v>
      </c>
      <c r="F432" s="16">
        <v>150.34</v>
      </c>
      <c r="G432" s="30">
        <v>1</v>
      </c>
      <c r="H432" s="17">
        <f t="shared" si="46"/>
        <v>150.34</v>
      </c>
      <c r="J432" s="25">
        <f t="shared" si="47"/>
        <v>424</v>
      </c>
      <c r="K432" s="20" t="str">
        <f t="shared" si="47"/>
        <v xml:space="preserve">Прокладка ГБЦ </v>
      </c>
      <c r="L432" s="21" t="str">
        <f t="shared" si="47"/>
        <v>1003020-130</v>
      </c>
      <c r="M432" s="22" t="str">
        <f t="shared" si="45"/>
        <v>шт.</v>
      </c>
      <c r="N432" s="23">
        <f t="shared" si="45"/>
        <v>150.34</v>
      </c>
      <c r="O432" s="24"/>
      <c r="P432" s="22">
        <v>1</v>
      </c>
      <c r="Q432" s="10">
        <f t="shared" si="48"/>
        <v>0</v>
      </c>
    </row>
    <row r="433" spans="2:17" x14ac:dyDescent="0.25">
      <c r="B433" s="16">
        <f t="shared" si="49"/>
        <v>425</v>
      </c>
      <c r="C433" s="26" t="s">
        <v>365</v>
      </c>
      <c r="D433" s="27" t="s">
        <v>807</v>
      </c>
      <c r="E433" s="19" t="s">
        <v>13</v>
      </c>
      <c r="F433" s="16">
        <v>19.25</v>
      </c>
      <c r="G433" s="30">
        <v>1</v>
      </c>
      <c r="H433" s="17">
        <f t="shared" si="46"/>
        <v>19.25</v>
      </c>
      <c r="J433" s="25">
        <f t="shared" si="47"/>
        <v>425</v>
      </c>
      <c r="K433" s="20" t="str">
        <f t="shared" si="47"/>
        <v xml:space="preserve">Прокладка насоса ГУРа </v>
      </c>
      <c r="L433" s="21" t="str">
        <f t="shared" si="47"/>
        <v>130-3407437</v>
      </c>
      <c r="M433" s="22" t="str">
        <f t="shared" si="45"/>
        <v>шт.</v>
      </c>
      <c r="N433" s="23">
        <f t="shared" si="45"/>
        <v>19.25</v>
      </c>
      <c r="O433" s="24"/>
      <c r="P433" s="22">
        <v>1</v>
      </c>
      <c r="Q433" s="10">
        <f t="shared" si="48"/>
        <v>0</v>
      </c>
    </row>
    <row r="434" spans="2:17" ht="30" x14ac:dyDescent="0.25">
      <c r="B434" s="16">
        <f t="shared" si="49"/>
        <v>426</v>
      </c>
      <c r="C434" s="26" t="s">
        <v>366</v>
      </c>
      <c r="D434" s="27" t="s">
        <v>808</v>
      </c>
      <c r="E434" s="19" t="s">
        <v>13</v>
      </c>
      <c r="F434" s="16">
        <v>52.25</v>
      </c>
      <c r="G434" s="30">
        <v>1</v>
      </c>
      <c r="H434" s="17">
        <f t="shared" si="46"/>
        <v>52.25</v>
      </c>
      <c r="J434" s="25">
        <f t="shared" si="47"/>
        <v>426</v>
      </c>
      <c r="K434" s="20" t="str">
        <f t="shared" si="47"/>
        <v xml:space="preserve">Прокладки коллектора (1ср., 2 бок.) </v>
      </c>
      <c r="L434" s="21" t="str">
        <f t="shared" si="47"/>
        <v>130-1008084</v>
      </c>
      <c r="M434" s="22" t="str">
        <f t="shared" si="45"/>
        <v>шт.</v>
      </c>
      <c r="N434" s="23">
        <f t="shared" si="45"/>
        <v>52.25</v>
      </c>
      <c r="O434" s="24"/>
      <c r="P434" s="22">
        <v>1</v>
      </c>
      <c r="Q434" s="10">
        <f t="shared" si="48"/>
        <v>0</v>
      </c>
    </row>
    <row r="435" spans="2:17" ht="30" x14ac:dyDescent="0.25">
      <c r="B435" s="16">
        <f t="shared" si="49"/>
        <v>427</v>
      </c>
      <c r="C435" s="26" t="s">
        <v>367</v>
      </c>
      <c r="D435" s="27" t="s">
        <v>809</v>
      </c>
      <c r="E435" s="19" t="s">
        <v>13</v>
      </c>
      <c r="F435" s="16">
        <v>24.75</v>
      </c>
      <c r="G435" s="30">
        <v>1</v>
      </c>
      <c r="H435" s="17">
        <f t="shared" si="46"/>
        <v>24.75</v>
      </c>
      <c r="J435" s="25">
        <f t="shared" si="47"/>
        <v>427</v>
      </c>
      <c r="K435" s="20" t="str">
        <f t="shared" si="47"/>
        <v xml:space="preserve">Пыльник рулевого наконечника </v>
      </c>
      <c r="L435" s="21" t="str">
        <f t="shared" si="47"/>
        <v>130-3003074-Б</v>
      </c>
      <c r="M435" s="22" t="str">
        <f t="shared" si="45"/>
        <v>шт.</v>
      </c>
      <c r="N435" s="23">
        <f t="shared" si="45"/>
        <v>24.75</v>
      </c>
      <c r="O435" s="24"/>
      <c r="P435" s="22">
        <v>1</v>
      </c>
      <c r="Q435" s="10">
        <f t="shared" si="48"/>
        <v>0</v>
      </c>
    </row>
    <row r="436" spans="2:17" x14ac:dyDescent="0.25">
      <c r="B436" s="16">
        <f t="shared" si="49"/>
        <v>428</v>
      </c>
      <c r="C436" s="26" t="s">
        <v>368</v>
      </c>
      <c r="D436" s="27" t="s">
        <v>810</v>
      </c>
      <c r="E436" s="19" t="s">
        <v>13</v>
      </c>
      <c r="F436" s="29">
        <v>2380.59</v>
      </c>
      <c r="G436" s="30">
        <v>1</v>
      </c>
      <c r="H436" s="17">
        <f t="shared" si="46"/>
        <v>2380.59</v>
      </c>
      <c r="J436" s="25">
        <f t="shared" si="47"/>
        <v>428</v>
      </c>
      <c r="K436" s="20" t="str">
        <f t="shared" si="47"/>
        <v xml:space="preserve">Радиатор отопителя 3-х р. </v>
      </c>
      <c r="L436" s="21" t="str">
        <f t="shared" si="47"/>
        <v>130-8101012</v>
      </c>
      <c r="M436" s="22" t="str">
        <f t="shared" si="45"/>
        <v>шт.</v>
      </c>
      <c r="N436" s="23">
        <f t="shared" si="45"/>
        <v>2380.59</v>
      </c>
      <c r="O436" s="24"/>
      <c r="P436" s="22">
        <v>1</v>
      </c>
      <c r="Q436" s="10">
        <f t="shared" si="48"/>
        <v>0</v>
      </c>
    </row>
    <row r="437" spans="2:17" x14ac:dyDescent="0.25">
      <c r="B437" s="16">
        <f t="shared" si="49"/>
        <v>429</v>
      </c>
      <c r="C437" s="26" t="s">
        <v>369</v>
      </c>
      <c r="D437" s="27" t="s">
        <v>811</v>
      </c>
      <c r="E437" s="19" t="s">
        <v>13</v>
      </c>
      <c r="F437" s="29">
        <v>21154.84</v>
      </c>
      <c r="G437" s="30">
        <v>1</v>
      </c>
      <c r="H437" s="17">
        <f t="shared" si="46"/>
        <v>21154.84</v>
      </c>
      <c r="J437" s="25">
        <f t="shared" si="47"/>
        <v>429</v>
      </c>
      <c r="K437" s="20" t="str">
        <f t="shared" si="47"/>
        <v xml:space="preserve">Радиатор охл. 4-х рядн. </v>
      </c>
      <c r="L437" s="21" t="str">
        <f t="shared" si="47"/>
        <v>130-1301010</v>
      </c>
      <c r="M437" s="22" t="str">
        <f t="shared" si="45"/>
        <v>шт.</v>
      </c>
      <c r="N437" s="23">
        <f t="shared" si="45"/>
        <v>21154.84</v>
      </c>
      <c r="O437" s="24"/>
      <c r="P437" s="22">
        <v>1</v>
      </c>
      <c r="Q437" s="10">
        <f t="shared" si="48"/>
        <v>0</v>
      </c>
    </row>
    <row r="438" spans="2:17" x14ac:dyDescent="0.25">
      <c r="B438" s="16">
        <f t="shared" si="49"/>
        <v>430</v>
      </c>
      <c r="C438" s="26" t="s">
        <v>370</v>
      </c>
      <c r="D438" s="27" t="s">
        <v>812</v>
      </c>
      <c r="E438" s="19" t="s">
        <v>13</v>
      </c>
      <c r="F438" s="29">
        <v>2711.5</v>
      </c>
      <c r="G438" s="30">
        <v>1</v>
      </c>
      <c r="H438" s="17">
        <f t="shared" si="46"/>
        <v>2711.5</v>
      </c>
      <c r="J438" s="25">
        <f t="shared" si="47"/>
        <v>430</v>
      </c>
      <c r="K438" s="20" t="str">
        <f t="shared" si="47"/>
        <v xml:space="preserve">Распределитель зажигания </v>
      </c>
      <c r="L438" s="21" t="str">
        <f t="shared" si="47"/>
        <v>130-137-500</v>
      </c>
      <c r="M438" s="22" t="str">
        <f t="shared" si="45"/>
        <v>шт.</v>
      </c>
      <c r="N438" s="23">
        <f t="shared" si="45"/>
        <v>2711.5</v>
      </c>
      <c r="O438" s="24"/>
      <c r="P438" s="22">
        <v>1</v>
      </c>
      <c r="Q438" s="10">
        <f t="shared" si="48"/>
        <v>0</v>
      </c>
    </row>
    <row r="439" spans="2:17" x14ac:dyDescent="0.25">
      <c r="B439" s="16">
        <f t="shared" si="49"/>
        <v>431</v>
      </c>
      <c r="C439" s="26" t="s">
        <v>371</v>
      </c>
      <c r="D439" s="27" t="s">
        <v>813</v>
      </c>
      <c r="E439" s="19" t="s">
        <v>13</v>
      </c>
      <c r="F439" s="29">
        <v>2963.59</v>
      </c>
      <c r="G439" s="30">
        <v>1</v>
      </c>
      <c r="H439" s="17">
        <f t="shared" si="46"/>
        <v>2963.59</v>
      </c>
      <c r="J439" s="25">
        <f t="shared" si="47"/>
        <v>431</v>
      </c>
      <c r="K439" s="20" t="str">
        <f t="shared" si="47"/>
        <v xml:space="preserve">Распределитель зажиг. </v>
      </c>
      <c r="L439" s="21" t="str">
        <f t="shared" si="47"/>
        <v>З-137-01</v>
      </c>
      <c r="M439" s="22" t="str">
        <f t="shared" si="45"/>
        <v>шт.</v>
      </c>
      <c r="N439" s="23">
        <f t="shared" si="45"/>
        <v>2963.59</v>
      </c>
      <c r="O439" s="24"/>
      <c r="P439" s="22">
        <v>1</v>
      </c>
      <c r="Q439" s="10">
        <f t="shared" si="48"/>
        <v>0</v>
      </c>
    </row>
    <row r="440" spans="2:17" x14ac:dyDescent="0.25">
      <c r="B440" s="16">
        <f t="shared" si="49"/>
        <v>432</v>
      </c>
      <c r="C440" s="26" t="s">
        <v>372</v>
      </c>
      <c r="D440" s="27" t="s">
        <v>814</v>
      </c>
      <c r="E440" s="19" t="s">
        <v>13</v>
      </c>
      <c r="F440" s="16">
        <v>264.91000000000003</v>
      </c>
      <c r="G440" s="30">
        <v>1</v>
      </c>
      <c r="H440" s="17">
        <f t="shared" si="46"/>
        <v>264.91000000000003</v>
      </c>
      <c r="J440" s="25">
        <f t="shared" si="47"/>
        <v>432</v>
      </c>
      <c r="K440" s="20" t="str">
        <f t="shared" si="47"/>
        <v xml:space="preserve">Регулятор давления с/о </v>
      </c>
      <c r="L440" s="21" t="str">
        <f t="shared" si="47"/>
        <v>11-3512010</v>
      </c>
      <c r="M440" s="22" t="str">
        <f t="shared" si="45"/>
        <v>шт.</v>
      </c>
      <c r="N440" s="23">
        <f t="shared" si="45"/>
        <v>264.91000000000003</v>
      </c>
      <c r="O440" s="24"/>
      <c r="P440" s="22">
        <v>1</v>
      </c>
      <c r="Q440" s="10">
        <f t="shared" si="48"/>
        <v>0</v>
      </c>
    </row>
    <row r="441" spans="2:17" ht="30" x14ac:dyDescent="0.25">
      <c r="B441" s="16">
        <f t="shared" si="49"/>
        <v>433</v>
      </c>
      <c r="C441" s="26" t="s">
        <v>373</v>
      </c>
      <c r="D441" s="27" t="s">
        <v>815</v>
      </c>
      <c r="E441" s="19" t="s">
        <v>13</v>
      </c>
      <c r="F441" s="16">
        <v>157.66</v>
      </c>
      <c r="G441" s="30">
        <v>1</v>
      </c>
      <c r="H441" s="17">
        <f t="shared" si="46"/>
        <v>157.66</v>
      </c>
      <c r="J441" s="25">
        <f t="shared" si="47"/>
        <v>433</v>
      </c>
      <c r="K441" s="20" t="str">
        <f t="shared" si="47"/>
        <v xml:space="preserve">Ремень 1103 16х11 компрессора </v>
      </c>
      <c r="L441" s="21" t="str">
        <f t="shared" si="47"/>
        <v>1103 16*11</v>
      </c>
      <c r="M441" s="22" t="str">
        <f t="shared" si="45"/>
        <v>шт.</v>
      </c>
      <c r="N441" s="23">
        <f t="shared" si="45"/>
        <v>157.66</v>
      </c>
      <c r="O441" s="24"/>
      <c r="P441" s="22">
        <v>1</v>
      </c>
      <c r="Q441" s="10">
        <f t="shared" si="48"/>
        <v>0</v>
      </c>
    </row>
    <row r="442" spans="2:17" x14ac:dyDescent="0.25">
      <c r="B442" s="16">
        <f t="shared" si="49"/>
        <v>434</v>
      </c>
      <c r="C442" s="26" t="s">
        <v>25</v>
      </c>
      <c r="D442" s="27" t="s">
        <v>816</v>
      </c>
      <c r="E442" s="19" t="s">
        <v>13</v>
      </c>
      <c r="F442" s="16">
        <v>85.25</v>
      </c>
      <c r="G442" s="30">
        <v>1</v>
      </c>
      <c r="H442" s="17">
        <f t="shared" si="46"/>
        <v>85.25</v>
      </c>
      <c r="J442" s="25">
        <f t="shared" si="47"/>
        <v>434</v>
      </c>
      <c r="K442" s="20" t="str">
        <f t="shared" si="47"/>
        <v xml:space="preserve">Ремень </v>
      </c>
      <c r="L442" s="21" t="str">
        <f t="shared" si="47"/>
        <v>1120 16*11*1120</v>
      </c>
      <c r="M442" s="22" t="str">
        <f t="shared" si="45"/>
        <v>шт.</v>
      </c>
      <c r="N442" s="23">
        <f t="shared" si="45"/>
        <v>85.25</v>
      </c>
      <c r="O442" s="24"/>
      <c r="P442" s="22">
        <v>1</v>
      </c>
      <c r="Q442" s="10">
        <f t="shared" si="48"/>
        <v>0</v>
      </c>
    </row>
    <row r="443" spans="2:17" x14ac:dyDescent="0.25">
      <c r="B443" s="16">
        <f t="shared" si="49"/>
        <v>435</v>
      </c>
      <c r="C443" s="26" t="s">
        <v>25</v>
      </c>
      <c r="D443" s="27" t="s">
        <v>817</v>
      </c>
      <c r="E443" s="19" t="s">
        <v>13</v>
      </c>
      <c r="F443" s="16">
        <v>84.34</v>
      </c>
      <c r="G443" s="30">
        <v>1</v>
      </c>
      <c r="H443" s="17">
        <f t="shared" si="46"/>
        <v>84.34</v>
      </c>
      <c r="J443" s="25">
        <f t="shared" si="47"/>
        <v>435</v>
      </c>
      <c r="K443" s="20" t="str">
        <f t="shared" si="47"/>
        <v xml:space="preserve">Ремень </v>
      </c>
      <c r="L443" s="21" t="str">
        <f t="shared" si="47"/>
        <v>1120-11*10</v>
      </c>
      <c r="M443" s="22" t="str">
        <f t="shared" si="45"/>
        <v>шт.</v>
      </c>
      <c r="N443" s="23">
        <f t="shared" si="45"/>
        <v>84.34</v>
      </c>
      <c r="O443" s="24"/>
      <c r="P443" s="22">
        <v>1</v>
      </c>
      <c r="Q443" s="10">
        <f t="shared" si="48"/>
        <v>0</v>
      </c>
    </row>
    <row r="444" spans="2:17" x14ac:dyDescent="0.25">
      <c r="B444" s="16">
        <f t="shared" si="49"/>
        <v>436</v>
      </c>
      <c r="C444" s="26" t="s">
        <v>25</v>
      </c>
      <c r="D444" s="27" t="s">
        <v>818</v>
      </c>
      <c r="E444" s="19" t="s">
        <v>13</v>
      </c>
      <c r="F444" s="16">
        <v>605</v>
      </c>
      <c r="G444" s="30">
        <v>1</v>
      </c>
      <c r="H444" s="17">
        <f t="shared" si="46"/>
        <v>605</v>
      </c>
      <c r="J444" s="25">
        <f t="shared" si="47"/>
        <v>436</v>
      </c>
      <c r="K444" s="20" t="str">
        <f t="shared" si="47"/>
        <v xml:space="preserve">Ремень </v>
      </c>
      <c r="L444" s="21" t="str">
        <f t="shared" si="47"/>
        <v>1650-21*14</v>
      </c>
      <c r="M444" s="22" t="str">
        <f t="shared" si="45"/>
        <v>шт.</v>
      </c>
      <c r="N444" s="23">
        <f t="shared" si="45"/>
        <v>605</v>
      </c>
      <c r="O444" s="24"/>
      <c r="P444" s="22">
        <v>1</v>
      </c>
      <c r="Q444" s="10">
        <f t="shared" si="48"/>
        <v>0</v>
      </c>
    </row>
    <row r="445" spans="2:17" ht="30" x14ac:dyDescent="0.25">
      <c r="B445" s="16">
        <f t="shared" si="49"/>
        <v>437</v>
      </c>
      <c r="C445" s="26" t="s">
        <v>374</v>
      </c>
      <c r="D445" s="27" t="s">
        <v>819</v>
      </c>
      <c r="E445" s="19" t="s">
        <v>13</v>
      </c>
      <c r="F445" s="29">
        <v>1352.09</v>
      </c>
      <c r="G445" s="30">
        <v>1</v>
      </c>
      <c r="H445" s="17">
        <f t="shared" si="46"/>
        <v>1352.09</v>
      </c>
      <c r="J445" s="25">
        <f t="shared" si="47"/>
        <v>437</v>
      </c>
      <c r="K445" s="20" t="str">
        <f t="shared" si="47"/>
        <v xml:space="preserve">Рем. компл. водяного насоса </v>
      </c>
      <c r="L445" s="21" t="str">
        <f t="shared" si="47"/>
        <v>130-1307009</v>
      </c>
      <c r="M445" s="22" t="str">
        <f t="shared" si="45"/>
        <v>шт.</v>
      </c>
      <c r="N445" s="23">
        <f t="shared" si="45"/>
        <v>1352.09</v>
      </c>
      <c r="O445" s="24"/>
      <c r="P445" s="22">
        <v>1</v>
      </c>
      <c r="Q445" s="10">
        <f t="shared" si="48"/>
        <v>0</v>
      </c>
    </row>
    <row r="446" spans="2:17" x14ac:dyDescent="0.25">
      <c r="B446" s="16">
        <f t="shared" si="49"/>
        <v>438</v>
      </c>
      <c r="C446" s="26" t="s">
        <v>375</v>
      </c>
      <c r="D446" s="27" t="s">
        <v>820</v>
      </c>
      <c r="E446" s="19" t="s">
        <v>13</v>
      </c>
      <c r="F446" s="29">
        <v>13582.25</v>
      </c>
      <c r="G446" s="30">
        <v>1</v>
      </c>
      <c r="H446" s="17">
        <f t="shared" si="46"/>
        <v>13582.25</v>
      </c>
      <c r="J446" s="25">
        <f t="shared" si="47"/>
        <v>438</v>
      </c>
      <c r="K446" s="20" t="str">
        <f t="shared" si="47"/>
        <v xml:space="preserve">Рессора передняя </v>
      </c>
      <c r="L446" s="21" t="str">
        <f t="shared" si="47"/>
        <v>130-2902007-03</v>
      </c>
      <c r="M446" s="22" t="str">
        <f t="shared" si="45"/>
        <v>шт.</v>
      </c>
      <c r="N446" s="23">
        <f t="shared" si="45"/>
        <v>13582.25</v>
      </c>
      <c r="O446" s="24"/>
      <c r="P446" s="22">
        <v>1</v>
      </c>
      <c r="Q446" s="10">
        <f t="shared" si="48"/>
        <v>0</v>
      </c>
    </row>
    <row r="447" spans="2:17" x14ac:dyDescent="0.25">
      <c r="B447" s="16">
        <f t="shared" si="49"/>
        <v>439</v>
      </c>
      <c r="C447" s="26" t="s">
        <v>376</v>
      </c>
      <c r="D447" s="27" t="s">
        <v>821</v>
      </c>
      <c r="E447" s="19" t="s">
        <v>13</v>
      </c>
      <c r="F447" s="29">
        <v>9200.59</v>
      </c>
      <c r="G447" s="30">
        <v>1</v>
      </c>
      <c r="H447" s="17">
        <f t="shared" si="46"/>
        <v>9200.59</v>
      </c>
      <c r="J447" s="25">
        <f t="shared" si="47"/>
        <v>439</v>
      </c>
      <c r="K447" s="20" t="str">
        <f t="shared" si="47"/>
        <v xml:space="preserve">Рессора задняя </v>
      </c>
      <c r="L447" s="21" t="str">
        <f t="shared" si="47"/>
        <v>130Д-2912010-23</v>
      </c>
      <c r="M447" s="22" t="str">
        <f t="shared" si="45"/>
        <v>шт.</v>
      </c>
      <c r="N447" s="23">
        <f t="shared" si="45"/>
        <v>9200.59</v>
      </c>
      <c r="O447" s="24"/>
      <c r="P447" s="22">
        <v>1</v>
      </c>
      <c r="Q447" s="10">
        <f t="shared" si="48"/>
        <v>0</v>
      </c>
    </row>
    <row r="448" spans="2:17" x14ac:dyDescent="0.25">
      <c r="B448" s="16">
        <f t="shared" si="49"/>
        <v>440</v>
      </c>
      <c r="C448" s="26" t="s">
        <v>376</v>
      </c>
      <c r="D448" s="27" t="s">
        <v>822</v>
      </c>
      <c r="E448" s="19" t="s">
        <v>13</v>
      </c>
      <c r="F448" s="29">
        <v>20988.91</v>
      </c>
      <c r="G448" s="30">
        <v>1</v>
      </c>
      <c r="H448" s="17">
        <f t="shared" si="46"/>
        <v>20988.91</v>
      </c>
      <c r="J448" s="25">
        <f t="shared" si="47"/>
        <v>440</v>
      </c>
      <c r="K448" s="20" t="str">
        <f t="shared" si="47"/>
        <v xml:space="preserve">Рессора задняя </v>
      </c>
      <c r="L448" s="21" t="str">
        <f t="shared" si="47"/>
        <v>130Д-29120007-23</v>
      </c>
      <c r="M448" s="22" t="str">
        <f t="shared" si="45"/>
        <v>шт.</v>
      </c>
      <c r="N448" s="23">
        <f t="shared" si="45"/>
        <v>20988.91</v>
      </c>
      <c r="O448" s="24"/>
      <c r="P448" s="22">
        <v>1</v>
      </c>
      <c r="Q448" s="10">
        <f t="shared" si="48"/>
        <v>0</v>
      </c>
    </row>
    <row r="449" spans="2:17" x14ac:dyDescent="0.25">
      <c r="B449" s="16">
        <f t="shared" si="49"/>
        <v>441</v>
      </c>
      <c r="C449" s="26" t="s">
        <v>377</v>
      </c>
      <c r="D449" s="27" t="s">
        <v>823</v>
      </c>
      <c r="E449" s="19" t="s">
        <v>13</v>
      </c>
      <c r="F449" s="16">
        <v>33.909999999999997</v>
      </c>
      <c r="G449" s="30">
        <v>1</v>
      </c>
      <c r="H449" s="17">
        <f t="shared" si="46"/>
        <v>33.909999999999997</v>
      </c>
      <c r="J449" s="25">
        <f t="shared" si="47"/>
        <v>441</v>
      </c>
      <c r="K449" s="20" t="str">
        <f t="shared" si="47"/>
        <v xml:space="preserve">Сальник первичн. вала </v>
      </c>
      <c r="L449" s="21" t="str">
        <f t="shared" si="47"/>
        <v>130-309827-П</v>
      </c>
      <c r="M449" s="22" t="str">
        <f t="shared" si="45"/>
        <v>шт.</v>
      </c>
      <c r="N449" s="23">
        <f t="shared" si="45"/>
        <v>33.909999999999997</v>
      </c>
      <c r="O449" s="24"/>
      <c r="P449" s="22">
        <v>1</v>
      </c>
      <c r="Q449" s="10">
        <f t="shared" si="48"/>
        <v>0</v>
      </c>
    </row>
    <row r="450" spans="2:17" x14ac:dyDescent="0.25">
      <c r="B450" s="16">
        <f t="shared" si="49"/>
        <v>442</v>
      </c>
      <c r="C450" s="26" t="s">
        <v>378</v>
      </c>
      <c r="D450" s="27" t="s">
        <v>824</v>
      </c>
      <c r="E450" s="19" t="s">
        <v>13</v>
      </c>
      <c r="F450" s="16">
        <v>83.41</v>
      </c>
      <c r="G450" s="30">
        <v>1</v>
      </c>
      <c r="H450" s="17">
        <f t="shared" si="46"/>
        <v>83.41</v>
      </c>
      <c r="J450" s="25">
        <f t="shared" si="47"/>
        <v>442</v>
      </c>
      <c r="K450" s="20" t="str">
        <f t="shared" si="47"/>
        <v xml:space="preserve">Сальник передней ступицы </v>
      </c>
      <c r="L450" s="21" t="str">
        <f t="shared" si="47"/>
        <v>130-307267</v>
      </c>
      <c r="M450" s="22" t="str">
        <f t="shared" si="45"/>
        <v>шт.</v>
      </c>
      <c r="N450" s="23">
        <f t="shared" si="45"/>
        <v>83.41</v>
      </c>
      <c r="O450" s="24"/>
      <c r="P450" s="22">
        <v>1</v>
      </c>
      <c r="Q450" s="10">
        <f t="shared" si="48"/>
        <v>0</v>
      </c>
    </row>
    <row r="451" spans="2:17" ht="30" x14ac:dyDescent="0.25">
      <c r="B451" s="16">
        <f t="shared" si="49"/>
        <v>443</v>
      </c>
      <c r="C451" s="26" t="s">
        <v>379</v>
      </c>
      <c r="D451" s="27" t="s">
        <v>825</v>
      </c>
      <c r="E451" s="19" t="s">
        <v>13</v>
      </c>
      <c r="F451" s="29">
        <v>1332.84</v>
      </c>
      <c r="G451" s="30">
        <v>1</v>
      </c>
      <c r="H451" s="17">
        <f t="shared" si="46"/>
        <v>1332.84</v>
      </c>
      <c r="J451" s="25">
        <f t="shared" si="47"/>
        <v>443</v>
      </c>
      <c r="K451" s="20" t="str">
        <f t="shared" si="47"/>
        <v xml:space="preserve">Спидометр 48.3802 большой </v>
      </c>
      <c r="L451" s="21" t="str">
        <f t="shared" si="47"/>
        <v>3205-3802010</v>
      </c>
      <c r="M451" s="22" t="str">
        <f t="shared" si="45"/>
        <v>шт.</v>
      </c>
      <c r="N451" s="23">
        <f t="shared" si="45"/>
        <v>1332.84</v>
      </c>
      <c r="O451" s="24"/>
      <c r="P451" s="22">
        <v>1</v>
      </c>
      <c r="Q451" s="10">
        <f t="shared" si="48"/>
        <v>0</v>
      </c>
    </row>
    <row r="452" spans="2:17" x14ac:dyDescent="0.25">
      <c r="B452" s="16">
        <f t="shared" si="49"/>
        <v>444</v>
      </c>
      <c r="C452" s="26" t="s">
        <v>26</v>
      </c>
      <c r="D452" s="27" t="s">
        <v>826</v>
      </c>
      <c r="E452" s="19" t="s">
        <v>13</v>
      </c>
      <c r="F452" s="29">
        <v>11044</v>
      </c>
      <c r="G452" s="30">
        <v>1</v>
      </c>
      <c r="H452" s="17">
        <f t="shared" si="46"/>
        <v>11044</v>
      </c>
      <c r="J452" s="25">
        <f t="shared" si="47"/>
        <v>444</v>
      </c>
      <c r="K452" s="20" t="str">
        <f t="shared" si="47"/>
        <v xml:space="preserve">Стартер </v>
      </c>
      <c r="L452" s="21" t="str">
        <f t="shared" si="47"/>
        <v>СТ-230К4</v>
      </c>
      <c r="M452" s="22" t="str">
        <f t="shared" si="45"/>
        <v>шт.</v>
      </c>
      <c r="N452" s="23">
        <f t="shared" si="45"/>
        <v>11044</v>
      </c>
      <c r="O452" s="24"/>
      <c r="P452" s="22">
        <v>1</v>
      </c>
      <c r="Q452" s="10">
        <f t="shared" si="48"/>
        <v>0</v>
      </c>
    </row>
    <row r="453" spans="2:17" x14ac:dyDescent="0.25">
      <c r="B453" s="16">
        <f t="shared" si="49"/>
        <v>445</v>
      </c>
      <c r="C453" s="26" t="s">
        <v>213</v>
      </c>
      <c r="D453" s="27" t="s">
        <v>827</v>
      </c>
      <c r="E453" s="19" t="s">
        <v>13</v>
      </c>
      <c r="F453" s="29">
        <v>2130.34</v>
      </c>
      <c r="G453" s="30">
        <v>1</v>
      </c>
      <c r="H453" s="17">
        <f t="shared" si="46"/>
        <v>2130.34</v>
      </c>
      <c r="J453" s="25">
        <f t="shared" si="47"/>
        <v>445</v>
      </c>
      <c r="K453" s="20" t="str">
        <f t="shared" si="47"/>
        <v xml:space="preserve">Стекло лобовое </v>
      </c>
      <c r="L453" s="21" t="str">
        <f t="shared" si="47"/>
        <v>130-5206010-Б</v>
      </c>
      <c r="M453" s="22" t="str">
        <f t="shared" si="45"/>
        <v>шт.</v>
      </c>
      <c r="N453" s="23">
        <f t="shared" si="45"/>
        <v>2130.34</v>
      </c>
      <c r="O453" s="24"/>
      <c r="P453" s="22">
        <v>1</v>
      </c>
      <c r="Q453" s="10">
        <f t="shared" si="48"/>
        <v>0</v>
      </c>
    </row>
    <row r="454" spans="2:17" x14ac:dyDescent="0.25">
      <c r="B454" s="16">
        <f t="shared" si="49"/>
        <v>446</v>
      </c>
      <c r="C454" s="26" t="s">
        <v>212</v>
      </c>
      <c r="D454" s="27" t="s">
        <v>828</v>
      </c>
      <c r="E454" s="19" t="s">
        <v>13</v>
      </c>
      <c r="F454" s="29">
        <v>2082.66</v>
      </c>
      <c r="G454" s="30">
        <v>1</v>
      </c>
      <c r="H454" s="17">
        <f t="shared" si="46"/>
        <v>2082.66</v>
      </c>
      <c r="J454" s="25">
        <f t="shared" si="47"/>
        <v>446</v>
      </c>
      <c r="K454" s="20" t="str">
        <f t="shared" si="47"/>
        <v>Стекло лобовое</v>
      </c>
      <c r="L454" s="21" t="str">
        <f t="shared" si="47"/>
        <v>4331-5206010</v>
      </c>
      <c r="M454" s="22" t="str">
        <f t="shared" si="45"/>
        <v>шт.</v>
      </c>
      <c r="N454" s="23">
        <f t="shared" si="45"/>
        <v>2082.66</v>
      </c>
      <c r="O454" s="24"/>
      <c r="P454" s="22">
        <v>1</v>
      </c>
      <c r="Q454" s="10">
        <f t="shared" si="48"/>
        <v>0</v>
      </c>
    </row>
    <row r="455" spans="2:17" ht="30" x14ac:dyDescent="0.25">
      <c r="B455" s="16">
        <f t="shared" si="49"/>
        <v>447</v>
      </c>
      <c r="C455" s="26" t="s">
        <v>380</v>
      </c>
      <c r="D455" s="27" t="s">
        <v>829</v>
      </c>
      <c r="E455" s="19" t="s">
        <v>13</v>
      </c>
      <c r="F455" s="16">
        <v>459.25</v>
      </c>
      <c r="G455" s="30">
        <v>1</v>
      </c>
      <c r="H455" s="17">
        <f t="shared" si="46"/>
        <v>459.25</v>
      </c>
      <c r="J455" s="25">
        <f t="shared" si="47"/>
        <v>447</v>
      </c>
      <c r="K455" s="20" t="str">
        <f t="shared" si="47"/>
        <v xml:space="preserve">Стремянка задней рессоры с гайками </v>
      </c>
      <c r="L455" s="21" t="str">
        <f t="shared" si="47"/>
        <v>130Д-2912408-В</v>
      </c>
      <c r="M455" s="22" t="str">
        <f t="shared" si="45"/>
        <v>шт.</v>
      </c>
      <c r="N455" s="23">
        <f t="shared" si="45"/>
        <v>459.25</v>
      </c>
      <c r="O455" s="24"/>
      <c r="P455" s="22">
        <v>1</v>
      </c>
      <c r="Q455" s="10">
        <f t="shared" si="48"/>
        <v>0</v>
      </c>
    </row>
    <row r="456" spans="2:17" ht="30" x14ac:dyDescent="0.25">
      <c r="B456" s="16">
        <f t="shared" si="49"/>
        <v>448</v>
      </c>
      <c r="C456" s="26" t="s">
        <v>381</v>
      </c>
      <c r="D456" s="27" t="s">
        <v>830</v>
      </c>
      <c r="E456" s="19" t="s">
        <v>13</v>
      </c>
      <c r="F456" s="16">
        <v>170.5</v>
      </c>
      <c r="G456" s="30">
        <v>1</v>
      </c>
      <c r="H456" s="17">
        <f t="shared" si="46"/>
        <v>170.5</v>
      </c>
      <c r="J456" s="25">
        <f t="shared" si="47"/>
        <v>448</v>
      </c>
      <c r="K456" s="20" t="str">
        <f t="shared" si="47"/>
        <v>Стремянка ушка задней рессоры</v>
      </c>
      <c r="L456" s="21" t="str">
        <f t="shared" si="47"/>
        <v>130-2912209-20</v>
      </c>
      <c r="M456" s="22" t="str">
        <f t="shared" si="45"/>
        <v>шт.</v>
      </c>
      <c r="N456" s="23">
        <f t="shared" si="45"/>
        <v>170.5</v>
      </c>
      <c r="O456" s="24"/>
      <c r="P456" s="22">
        <v>1</v>
      </c>
      <c r="Q456" s="10">
        <f t="shared" si="48"/>
        <v>0</v>
      </c>
    </row>
    <row r="457" spans="2:17" ht="30" x14ac:dyDescent="0.25">
      <c r="B457" s="16">
        <f t="shared" si="49"/>
        <v>449</v>
      </c>
      <c r="C457" s="26" t="s">
        <v>382</v>
      </c>
      <c r="D457" s="27" t="s">
        <v>831</v>
      </c>
      <c r="E457" s="19" t="s">
        <v>13</v>
      </c>
      <c r="F457" s="16">
        <v>156.75</v>
      </c>
      <c r="G457" s="30">
        <v>1</v>
      </c>
      <c r="H457" s="17">
        <f t="shared" si="46"/>
        <v>156.75</v>
      </c>
      <c r="J457" s="25">
        <f t="shared" si="47"/>
        <v>449</v>
      </c>
      <c r="K457" s="20" t="str">
        <f t="shared" si="47"/>
        <v>Стремянка ушка передней рессоры</v>
      </c>
      <c r="L457" s="21" t="str">
        <f t="shared" si="47"/>
        <v>130-2902127-10</v>
      </c>
      <c r="M457" s="22" t="str">
        <f t="shared" si="47"/>
        <v>шт.</v>
      </c>
      <c r="N457" s="23">
        <f t="shared" si="47"/>
        <v>156.75</v>
      </c>
      <c r="O457" s="24"/>
      <c r="P457" s="22">
        <v>1</v>
      </c>
      <c r="Q457" s="10">
        <f t="shared" si="48"/>
        <v>0</v>
      </c>
    </row>
    <row r="458" spans="2:17" x14ac:dyDescent="0.25">
      <c r="B458" s="16">
        <f t="shared" si="49"/>
        <v>450</v>
      </c>
      <c r="C458" s="26" t="s">
        <v>383</v>
      </c>
      <c r="D458" s="27" t="s">
        <v>832</v>
      </c>
      <c r="E458" s="19" t="s">
        <v>13</v>
      </c>
      <c r="F458" s="29">
        <v>5719.09</v>
      </c>
      <c r="G458" s="30">
        <v>1</v>
      </c>
      <c r="H458" s="17">
        <f t="shared" ref="H458:H484" si="50">F458*G458</f>
        <v>5719.09</v>
      </c>
      <c r="J458" s="25">
        <f t="shared" ref="J458:N484" si="51">B458</f>
        <v>450</v>
      </c>
      <c r="K458" s="20" t="str">
        <f t="shared" si="51"/>
        <v xml:space="preserve">Ступица задняя </v>
      </c>
      <c r="L458" s="21" t="str">
        <f t="shared" si="51"/>
        <v>130-3104015</v>
      </c>
      <c r="M458" s="22" t="str">
        <f t="shared" si="51"/>
        <v>шт.</v>
      </c>
      <c r="N458" s="23">
        <f t="shared" si="51"/>
        <v>5719.09</v>
      </c>
      <c r="O458" s="24"/>
      <c r="P458" s="22">
        <v>1</v>
      </c>
      <c r="Q458" s="10">
        <f t="shared" ref="Q458:Q484" si="52">O458*P458</f>
        <v>0</v>
      </c>
    </row>
    <row r="459" spans="2:17" x14ac:dyDescent="0.25">
      <c r="B459" s="16">
        <f t="shared" si="49"/>
        <v>451</v>
      </c>
      <c r="C459" s="26" t="s">
        <v>384</v>
      </c>
      <c r="D459" s="27" t="s">
        <v>833</v>
      </c>
      <c r="E459" s="19" t="s">
        <v>13</v>
      </c>
      <c r="F459" s="29">
        <v>6793.41</v>
      </c>
      <c r="G459" s="30">
        <v>1</v>
      </c>
      <c r="H459" s="17">
        <f t="shared" si="50"/>
        <v>6793.41</v>
      </c>
      <c r="J459" s="25">
        <f t="shared" si="51"/>
        <v>451</v>
      </c>
      <c r="K459" s="20" t="str">
        <f t="shared" si="51"/>
        <v xml:space="preserve">Ступица передняя </v>
      </c>
      <c r="L459" s="21" t="str">
        <f t="shared" si="51"/>
        <v>130-3103015</v>
      </c>
      <c r="M459" s="22" t="str">
        <f t="shared" si="51"/>
        <v>шт.</v>
      </c>
      <c r="N459" s="23">
        <f t="shared" si="51"/>
        <v>6793.41</v>
      </c>
      <c r="O459" s="24"/>
      <c r="P459" s="22">
        <v>1</v>
      </c>
      <c r="Q459" s="10">
        <f t="shared" si="52"/>
        <v>0</v>
      </c>
    </row>
    <row r="460" spans="2:17" ht="30" x14ac:dyDescent="0.25">
      <c r="B460" s="16">
        <f t="shared" si="49"/>
        <v>452</v>
      </c>
      <c r="C460" s="26" t="s">
        <v>385</v>
      </c>
      <c r="D460" s="27" t="s">
        <v>834</v>
      </c>
      <c r="E460" s="19" t="s">
        <v>13</v>
      </c>
      <c r="F460" s="16">
        <v>229.16</v>
      </c>
      <c r="G460" s="30">
        <v>1</v>
      </c>
      <c r="H460" s="17">
        <f t="shared" si="50"/>
        <v>229.16</v>
      </c>
      <c r="J460" s="25">
        <f t="shared" si="51"/>
        <v>452</v>
      </c>
      <c r="K460" s="20" t="str">
        <f t="shared" si="51"/>
        <v xml:space="preserve">Трос (вал гибкий) спидометра </v>
      </c>
      <c r="L460" s="21" t="str">
        <f t="shared" si="51"/>
        <v>ГВ-300-04</v>
      </c>
      <c r="M460" s="22" t="str">
        <f t="shared" si="51"/>
        <v>шт.</v>
      </c>
      <c r="N460" s="23">
        <f t="shared" si="51"/>
        <v>229.16</v>
      </c>
      <c r="O460" s="24"/>
      <c r="P460" s="22">
        <v>1</v>
      </c>
      <c r="Q460" s="10">
        <f t="shared" si="52"/>
        <v>0</v>
      </c>
    </row>
    <row r="461" spans="2:17" x14ac:dyDescent="0.25">
      <c r="B461" s="16">
        <f t="shared" si="49"/>
        <v>453</v>
      </c>
      <c r="C461" s="26" t="s">
        <v>386</v>
      </c>
      <c r="D461" s="27" t="s">
        <v>835</v>
      </c>
      <c r="E461" s="19" t="s">
        <v>13</v>
      </c>
      <c r="F461" s="29">
        <v>8329.75</v>
      </c>
      <c r="G461" s="30">
        <v>1</v>
      </c>
      <c r="H461" s="17">
        <f t="shared" si="50"/>
        <v>8329.75</v>
      </c>
      <c r="J461" s="25">
        <f t="shared" si="51"/>
        <v>453</v>
      </c>
      <c r="K461" s="20" t="str">
        <f t="shared" si="51"/>
        <v>Труба впускная</v>
      </c>
      <c r="L461" s="21" t="str">
        <f t="shared" si="51"/>
        <v>130-1008012Б</v>
      </c>
      <c r="M461" s="22" t="str">
        <f t="shared" si="51"/>
        <v>шт.</v>
      </c>
      <c r="N461" s="23">
        <f t="shared" si="51"/>
        <v>8329.75</v>
      </c>
      <c r="O461" s="24"/>
      <c r="P461" s="22">
        <v>1</v>
      </c>
      <c r="Q461" s="10">
        <f t="shared" si="52"/>
        <v>0</v>
      </c>
    </row>
    <row r="462" spans="2:17" x14ac:dyDescent="0.25">
      <c r="B462" s="16">
        <f t="shared" si="49"/>
        <v>454</v>
      </c>
      <c r="C462" s="26" t="s">
        <v>61</v>
      </c>
      <c r="D462" s="27" t="s">
        <v>836</v>
      </c>
      <c r="E462" s="19" t="s">
        <v>13</v>
      </c>
      <c r="F462" s="29">
        <v>1156.8399999999999</v>
      </c>
      <c r="G462" s="30">
        <v>1</v>
      </c>
      <c r="H462" s="17">
        <f t="shared" si="50"/>
        <v>1156.8399999999999</v>
      </c>
      <c r="J462" s="25">
        <f t="shared" si="51"/>
        <v>454</v>
      </c>
      <c r="K462" s="20" t="str">
        <f t="shared" si="51"/>
        <v xml:space="preserve">Труба приёмная левая </v>
      </c>
      <c r="L462" s="21" t="str">
        <f t="shared" si="51"/>
        <v>130-1203011</v>
      </c>
      <c r="M462" s="22" t="str">
        <f t="shared" si="51"/>
        <v>шт.</v>
      </c>
      <c r="N462" s="23">
        <f t="shared" si="51"/>
        <v>1156.8399999999999</v>
      </c>
      <c r="O462" s="24"/>
      <c r="P462" s="22">
        <v>1</v>
      </c>
      <c r="Q462" s="10">
        <f t="shared" si="52"/>
        <v>0</v>
      </c>
    </row>
    <row r="463" spans="2:17" x14ac:dyDescent="0.25">
      <c r="B463" s="16">
        <f t="shared" si="49"/>
        <v>455</v>
      </c>
      <c r="C463" s="26" t="s">
        <v>63</v>
      </c>
      <c r="D463" s="27" t="s">
        <v>837</v>
      </c>
      <c r="E463" s="19" t="s">
        <v>13</v>
      </c>
      <c r="F463" s="29">
        <v>1181.5899999999999</v>
      </c>
      <c r="G463" s="30">
        <v>1</v>
      </c>
      <c r="H463" s="17">
        <f t="shared" si="50"/>
        <v>1181.5899999999999</v>
      </c>
      <c r="J463" s="25">
        <f t="shared" si="51"/>
        <v>455</v>
      </c>
      <c r="K463" s="20" t="str">
        <f t="shared" si="51"/>
        <v xml:space="preserve">Труба приёмная правая </v>
      </c>
      <c r="L463" s="21" t="str">
        <f t="shared" si="51"/>
        <v>130-1203010-Б</v>
      </c>
      <c r="M463" s="22" t="str">
        <f t="shared" si="51"/>
        <v>шт.</v>
      </c>
      <c r="N463" s="23">
        <f t="shared" si="51"/>
        <v>1181.5899999999999</v>
      </c>
      <c r="O463" s="24"/>
      <c r="P463" s="22">
        <v>1</v>
      </c>
      <c r="Q463" s="10">
        <f t="shared" si="52"/>
        <v>0</v>
      </c>
    </row>
    <row r="464" spans="2:17" ht="30" x14ac:dyDescent="0.25">
      <c r="B464" s="16">
        <f t="shared" si="49"/>
        <v>456</v>
      </c>
      <c r="C464" s="26" t="s">
        <v>387</v>
      </c>
      <c r="D464" s="27" t="s">
        <v>838</v>
      </c>
      <c r="E464" s="19" t="s">
        <v>13</v>
      </c>
      <c r="F464" s="29">
        <v>3936.16</v>
      </c>
      <c r="G464" s="30">
        <v>1</v>
      </c>
      <c r="H464" s="17">
        <f t="shared" si="50"/>
        <v>3936.16</v>
      </c>
      <c r="J464" s="25">
        <f t="shared" si="51"/>
        <v>456</v>
      </c>
      <c r="K464" s="20" t="str">
        <f t="shared" si="51"/>
        <v xml:space="preserve">Тяга рулевая продольная в сб. </v>
      </c>
      <c r="L464" s="21" t="str">
        <f t="shared" si="51"/>
        <v>130-3003010</v>
      </c>
      <c r="M464" s="22" t="str">
        <f t="shared" si="51"/>
        <v>шт.</v>
      </c>
      <c r="N464" s="23">
        <f t="shared" si="51"/>
        <v>3936.16</v>
      </c>
      <c r="O464" s="24"/>
      <c r="P464" s="22">
        <v>1</v>
      </c>
      <c r="Q464" s="10">
        <f t="shared" si="52"/>
        <v>0</v>
      </c>
    </row>
    <row r="465" spans="2:17" ht="30" x14ac:dyDescent="0.25">
      <c r="B465" s="16">
        <f t="shared" si="49"/>
        <v>457</v>
      </c>
      <c r="C465" s="26" t="s">
        <v>388</v>
      </c>
      <c r="D465" s="27" t="s">
        <v>839</v>
      </c>
      <c r="E465" s="19" t="s">
        <v>13</v>
      </c>
      <c r="F465" s="29">
        <v>1606.91</v>
      </c>
      <c r="G465" s="30">
        <v>1</v>
      </c>
      <c r="H465" s="17">
        <f t="shared" si="50"/>
        <v>1606.91</v>
      </c>
      <c r="J465" s="25">
        <f t="shared" si="51"/>
        <v>457</v>
      </c>
      <c r="K465" s="20" t="str">
        <f t="shared" si="51"/>
        <v xml:space="preserve">Уплотнитель лобового стекла </v>
      </c>
      <c r="L465" s="21" t="str">
        <f t="shared" si="51"/>
        <v>130-5206050-А</v>
      </c>
      <c r="M465" s="22" t="str">
        <f t="shared" si="51"/>
        <v>шт.</v>
      </c>
      <c r="N465" s="23">
        <f t="shared" si="51"/>
        <v>1606.91</v>
      </c>
      <c r="O465" s="24"/>
      <c r="P465" s="22">
        <v>1</v>
      </c>
      <c r="Q465" s="10">
        <f t="shared" si="52"/>
        <v>0</v>
      </c>
    </row>
    <row r="466" spans="2:17" x14ac:dyDescent="0.25">
      <c r="B466" s="16">
        <f t="shared" si="49"/>
        <v>458</v>
      </c>
      <c r="C466" s="26" t="s">
        <v>389</v>
      </c>
      <c r="D466" s="27" t="s">
        <v>840</v>
      </c>
      <c r="E466" s="19" t="s">
        <v>13</v>
      </c>
      <c r="F466" s="16">
        <v>757.16</v>
      </c>
      <c r="G466" s="30">
        <v>1</v>
      </c>
      <c r="H466" s="17">
        <f t="shared" si="50"/>
        <v>757.16</v>
      </c>
      <c r="J466" s="25">
        <f t="shared" si="51"/>
        <v>458</v>
      </c>
      <c r="K466" s="20" t="str">
        <f t="shared" si="51"/>
        <v xml:space="preserve">Ушко задней рессоры </v>
      </c>
      <c r="L466" s="21" t="str">
        <f t="shared" si="51"/>
        <v>130-2912205-В</v>
      </c>
      <c r="M466" s="22" t="str">
        <f t="shared" si="51"/>
        <v>шт.</v>
      </c>
      <c r="N466" s="23">
        <f t="shared" si="51"/>
        <v>757.16</v>
      </c>
      <c r="O466" s="24"/>
      <c r="P466" s="22">
        <v>1</v>
      </c>
      <c r="Q466" s="10">
        <f t="shared" si="52"/>
        <v>0</v>
      </c>
    </row>
    <row r="467" spans="2:17" x14ac:dyDescent="0.25">
      <c r="B467" s="16">
        <f t="shared" si="49"/>
        <v>459</v>
      </c>
      <c r="C467" s="26" t="s">
        <v>390</v>
      </c>
      <c r="D467" s="27" t="s">
        <v>841</v>
      </c>
      <c r="E467" s="19" t="s">
        <v>13</v>
      </c>
      <c r="F467" s="29">
        <v>1089</v>
      </c>
      <c r="G467" s="30">
        <v>1</v>
      </c>
      <c r="H467" s="17">
        <f t="shared" si="50"/>
        <v>1089</v>
      </c>
      <c r="J467" s="25">
        <f t="shared" si="51"/>
        <v>459</v>
      </c>
      <c r="K467" s="20" t="str">
        <f t="shared" si="51"/>
        <v xml:space="preserve">Ушко передней рессоры </v>
      </c>
      <c r="L467" s="21" t="str">
        <f t="shared" si="51"/>
        <v>130-2902126-Б</v>
      </c>
      <c r="M467" s="22" t="str">
        <f t="shared" si="51"/>
        <v>шт.</v>
      </c>
      <c r="N467" s="23">
        <f t="shared" si="51"/>
        <v>1089</v>
      </c>
      <c r="O467" s="24"/>
      <c r="P467" s="22">
        <v>1</v>
      </c>
      <c r="Q467" s="10">
        <f t="shared" si="52"/>
        <v>0</v>
      </c>
    </row>
    <row r="468" spans="2:17" ht="30" x14ac:dyDescent="0.25">
      <c r="B468" s="16">
        <f t="shared" si="49"/>
        <v>460</v>
      </c>
      <c r="C468" s="26" t="s">
        <v>391</v>
      </c>
      <c r="D468" s="27" t="s">
        <v>842</v>
      </c>
      <c r="E468" s="19" t="s">
        <v>13</v>
      </c>
      <c r="F468" s="16">
        <v>473.91</v>
      </c>
      <c r="G468" s="30">
        <v>1</v>
      </c>
      <c r="H468" s="17">
        <f t="shared" si="50"/>
        <v>473.91</v>
      </c>
      <c r="J468" s="25">
        <f t="shared" si="51"/>
        <v>460</v>
      </c>
      <c r="K468" s="20" t="str">
        <f t="shared" si="51"/>
        <v xml:space="preserve">Фланец вторичного вала КПП </v>
      </c>
      <c r="L468" s="21" t="str">
        <f t="shared" si="51"/>
        <v>130-1701148</v>
      </c>
      <c r="M468" s="22" t="str">
        <f t="shared" si="51"/>
        <v>шт.</v>
      </c>
      <c r="N468" s="23">
        <f t="shared" si="51"/>
        <v>473.91</v>
      </c>
      <c r="O468" s="24"/>
      <c r="P468" s="22">
        <v>1</v>
      </c>
      <c r="Q468" s="10">
        <f t="shared" si="52"/>
        <v>0</v>
      </c>
    </row>
    <row r="469" spans="2:17" x14ac:dyDescent="0.25">
      <c r="B469" s="16">
        <f t="shared" si="49"/>
        <v>461</v>
      </c>
      <c r="C469" s="26" t="s">
        <v>392</v>
      </c>
      <c r="D469" s="27" t="s">
        <v>843</v>
      </c>
      <c r="E469" s="19" t="s">
        <v>13</v>
      </c>
      <c r="F469" s="29">
        <v>2582.25</v>
      </c>
      <c r="G469" s="30">
        <v>1</v>
      </c>
      <c r="H469" s="17">
        <f t="shared" si="50"/>
        <v>2582.25</v>
      </c>
      <c r="J469" s="25">
        <f t="shared" si="51"/>
        <v>461</v>
      </c>
      <c r="K469" s="20" t="str">
        <f t="shared" si="51"/>
        <v xml:space="preserve">Центрифуга </v>
      </c>
      <c r="L469" s="21" t="str">
        <f t="shared" si="51"/>
        <v>130-1012009</v>
      </c>
      <c r="M469" s="22" t="str">
        <f t="shared" si="51"/>
        <v>шт.</v>
      </c>
      <c r="N469" s="23">
        <f t="shared" si="51"/>
        <v>2582.25</v>
      </c>
      <c r="O469" s="24"/>
      <c r="P469" s="22">
        <v>1</v>
      </c>
      <c r="Q469" s="10">
        <f t="shared" si="52"/>
        <v>0</v>
      </c>
    </row>
    <row r="470" spans="2:17" ht="30" x14ac:dyDescent="0.25">
      <c r="B470" s="16">
        <f t="shared" si="49"/>
        <v>462</v>
      </c>
      <c r="C470" s="26" t="s">
        <v>393</v>
      </c>
      <c r="D470" s="27" t="s">
        <v>844</v>
      </c>
      <c r="E470" s="19" t="s">
        <v>13</v>
      </c>
      <c r="F470" s="16">
        <v>194.34</v>
      </c>
      <c r="G470" s="30">
        <v>1</v>
      </c>
      <c r="H470" s="17">
        <f t="shared" si="50"/>
        <v>194.34</v>
      </c>
      <c r="J470" s="25">
        <f t="shared" si="51"/>
        <v>462</v>
      </c>
      <c r="K470" s="20" t="str">
        <f t="shared" si="51"/>
        <v xml:space="preserve">Шайба шестерни 2-ой пер.КПП </v>
      </c>
      <c r="L470" s="21" t="str">
        <f t="shared" si="51"/>
        <v>130-1701128</v>
      </c>
      <c r="M470" s="22" t="str">
        <f t="shared" si="51"/>
        <v>шт.</v>
      </c>
      <c r="N470" s="23">
        <f t="shared" si="51"/>
        <v>194.34</v>
      </c>
      <c r="O470" s="24"/>
      <c r="P470" s="22">
        <v>1</v>
      </c>
      <c r="Q470" s="10">
        <f t="shared" si="52"/>
        <v>0</v>
      </c>
    </row>
    <row r="471" spans="2:17" ht="30" x14ac:dyDescent="0.25">
      <c r="B471" s="16">
        <f t="shared" si="49"/>
        <v>463</v>
      </c>
      <c r="C471" s="26" t="s">
        <v>394</v>
      </c>
      <c r="D471" s="27" t="s">
        <v>845</v>
      </c>
      <c r="E471" s="19" t="s">
        <v>13</v>
      </c>
      <c r="F471" s="16">
        <v>145.75</v>
      </c>
      <c r="G471" s="30">
        <v>1</v>
      </c>
      <c r="H471" s="17">
        <f t="shared" si="50"/>
        <v>145.75</v>
      </c>
      <c r="J471" s="25">
        <f t="shared" si="51"/>
        <v>463</v>
      </c>
      <c r="K471" s="20" t="str">
        <f t="shared" si="51"/>
        <v>Шайба шестерни 4-ой пер.КПП</v>
      </c>
      <c r="L471" s="21" t="str">
        <f t="shared" si="51"/>
        <v>130-1701187</v>
      </c>
      <c r="M471" s="22" t="str">
        <f t="shared" si="51"/>
        <v>шт.</v>
      </c>
      <c r="N471" s="23">
        <f t="shared" si="51"/>
        <v>145.75</v>
      </c>
      <c r="O471" s="24"/>
      <c r="P471" s="22">
        <v>1</v>
      </c>
      <c r="Q471" s="10">
        <f t="shared" si="52"/>
        <v>0</v>
      </c>
    </row>
    <row r="472" spans="2:17" x14ac:dyDescent="0.25">
      <c r="B472" s="16">
        <f t="shared" si="49"/>
        <v>464</v>
      </c>
      <c r="C472" s="26" t="s">
        <v>395</v>
      </c>
      <c r="D472" s="27" t="s">
        <v>846</v>
      </c>
      <c r="E472" s="19" t="s">
        <v>13</v>
      </c>
      <c r="F472" s="29">
        <v>1639.91</v>
      </c>
      <c r="G472" s="30">
        <v>1</v>
      </c>
      <c r="H472" s="17">
        <f t="shared" si="50"/>
        <v>1639.91</v>
      </c>
      <c r="J472" s="25">
        <f t="shared" si="51"/>
        <v>464</v>
      </c>
      <c r="K472" s="20" t="str">
        <f t="shared" si="51"/>
        <v xml:space="preserve">Шатун </v>
      </c>
      <c r="L472" s="21" t="str">
        <f t="shared" si="51"/>
        <v>130-11004045</v>
      </c>
      <c r="M472" s="22" t="str">
        <f t="shared" si="51"/>
        <v>шт.</v>
      </c>
      <c r="N472" s="23">
        <f t="shared" si="51"/>
        <v>1639.91</v>
      </c>
      <c r="O472" s="24"/>
      <c r="P472" s="22">
        <v>1</v>
      </c>
      <c r="Q472" s="10">
        <f t="shared" si="52"/>
        <v>0</v>
      </c>
    </row>
    <row r="473" spans="2:17" x14ac:dyDescent="0.25">
      <c r="B473" s="16">
        <f t="shared" si="49"/>
        <v>465</v>
      </c>
      <c r="C473" s="26" t="s">
        <v>396</v>
      </c>
      <c r="D473" s="27" t="s">
        <v>847</v>
      </c>
      <c r="E473" s="19" t="s">
        <v>13</v>
      </c>
      <c r="F473" s="16">
        <v>323.58999999999997</v>
      </c>
      <c r="G473" s="30">
        <v>1</v>
      </c>
      <c r="H473" s="17">
        <f t="shared" si="50"/>
        <v>323.58999999999997</v>
      </c>
      <c r="J473" s="25">
        <f t="shared" si="51"/>
        <v>465</v>
      </c>
      <c r="K473" s="20" t="str">
        <f t="shared" si="51"/>
        <v xml:space="preserve">Шестерня спидометра </v>
      </c>
      <c r="L473" s="21" t="str">
        <f t="shared" si="51"/>
        <v>130М-3802033</v>
      </c>
      <c r="M473" s="22" t="str">
        <f t="shared" si="51"/>
        <v>шт.</v>
      </c>
      <c r="N473" s="23">
        <f t="shared" si="51"/>
        <v>323.58999999999997</v>
      </c>
      <c r="O473" s="24"/>
      <c r="P473" s="22">
        <v>1</v>
      </c>
      <c r="Q473" s="10">
        <f t="shared" si="52"/>
        <v>0</v>
      </c>
    </row>
    <row r="474" spans="2:17" x14ac:dyDescent="0.25">
      <c r="B474" s="16">
        <f t="shared" si="49"/>
        <v>466</v>
      </c>
      <c r="C474" s="26" t="s">
        <v>397</v>
      </c>
      <c r="D474" s="27" t="s">
        <v>848</v>
      </c>
      <c r="E474" s="19" t="s">
        <v>13</v>
      </c>
      <c r="F474" s="29">
        <v>2380.59</v>
      </c>
      <c r="G474" s="30">
        <v>1</v>
      </c>
      <c r="H474" s="17">
        <f t="shared" si="50"/>
        <v>2380.59</v>
      </c>
      <c r="J474" s="25">
        <f t="shared" si="51"/>
        <v>466</v>
      </c>
      <c r="K474" s="20" t="str">
        <f t="shared" si="51"/>
        <v xml:space="preserve">Шестерня 1-ой передачи </v>
      </c>
      <c r="L474" s="21" t="str">
        <f t="shared" si="51"/>
        <v>130-1701112</v>
      </c>
      <c r="M474" s="22" t="str">
        <f t="shared" si="51"/>
        <v>шт.</v>
      </c>
      <c r="N474" s="23">
        <f t="shared" si="51"/>
        <v>2380.59</v>
      </c>
      <c r="O474" s="24"/>
      <c r="P474" s="22">
        <v>1</v>
      </c>
      <c r="Q474" s="10">
        <f t="shared" si="52"/>
        <v>0</v>
      </c>
    </row>
    <row r="475" spans="2:17" x14ac:dyDescent="0.25">
      <c r="B475" s="16">
        <f t="shared" si="49"/>
        <v>467</v>
      </c>
      <c r="C475" s="26" t="s">
        <v>398</v>
      </c>
      <c r="D475" s="27" t="s">
        <v>849</v>
      </c>
      <c r="E475" s="19" t="s">
        <v>13</v>
      </c>
      <c r="F475" s="29">
        <v>1097.25</v>
      </c>
      <c r="G475" s="30">
        <v>1</v>
      </c>
      <c r="H475" s="17">
        <f t="shared" si="50"/>
        <v>1097.25</v>
      </c>
      <c r="J475" s="25">
        <f t="shared" si="51"/>
        <v>467</v>
      </c>
      <c r="K475" s="20" t="str">
        <f t="shared" si="51"/>
        <v xml:space="preserve">Шестерня 2-ой передачи </v>
      </c>
      <c r="L475" s="21" t="str">
        <f t="shared" si="51"/>
        <v>130-1701127</v>
      </c>
      <c r="M475" s="22" t="str">
        <f t="shared" si="51"/>
        <v>шт.</v>
      </c>
      <c r="N475" s="23">
        <f t="shared" si="51"/>
        <v>1097.25</v>
      </c>
      <c r="O475" s="24"/>
      <c r="P475" s="22">
        <v>1</v>
      </c>
      <c r="Q475" s="10">
        <f t="shared" si="52"/>
        <v>0</v>
      </c>
    </row>
    <row r="476" spans="2:17" x14ac:dyDescent="0.25">
      <c r="B476" s="16">
        <f t="shared" si="49"/>
        <v>468</v>
      </c>
      <c r="C476" s="26" t="s">
        <v>399</v>
      </c>
      <c r="D476" s="27" t="s">
        <v>850</v>
      </c>
      <c r="E476" s="19" t="s">
        <v>13</v>
      </c>
      <c r="F476" s="29">
        <v>3452.16</v>
      </c>
      <c r="G476" s="30">
        <v>1</v>
      </c>
      <c r="H476" s="17">
        <f t="shared" si="50"/>
        <v>3452.16</v>
      </c>
      <c r="J476" s="25">
        <f t="shared" si="51"/>
        <v>468</v>
      </c>
      <c r="K476" s="20" t="str">
        <f t="shared" si="51"/>
        <v xml:space="preserve">Шестерня 3-ей передачи </v>
      </c>
      <c r="L476" s="21" t="str">
        <f t="shared" si="51"/>
        <v>13-1701131</v>
      </c>
      <c r="M476" s="22" t="str">
        <f t="shared" si="51"/>
        <v>шт.</v>
      </c>
      <c r="N476" s="23">
        <f t="shared" si="51"/>
        <v>3452.16</v>
      </c>
      <c r="O476" s="24"/>
      <c r="P476" s="22">
        <v>1</v>
      </c>
      <c r="Q476" s="10">
        <f t="shared" si="52"/>
        <v>0</v>
      </c>
    </row>
    <row r="477" spans="2:17" ht="30" x14ac:dyDescent="0.25">
      <c r="B477" s="16">
        <f t="shared" si="49"/>
        <v>469</v>
      </c>
      <c r="C477" s="26" t="s">
        <v>400</v>
      </c>
      <c r="D477" s="27" t="s">
        <v>851</v>
      </c>
      <c r="E477" s="19" t="s">
        <v>13</v>
      </c>
      <c r="F477" s="29">
        <v>2434.66</v>
      </c>
      <c r="G477" s="30">
        <v>1</v>
      </c>
      <c r="H477" s="17">
        <f t="shared" si="50"/>
        <v>2434.66</v>
      </c>
      <c r="J477" s="25">
        <f t="shared" si="51"/>
        <v>469</v>
      </c>
      <c r="K477" s="20" t="str">
        <f t="shared" si="51"/>
        <v xml:space="preserve">Шестерня 4-ой передачи втор/вала КПП </v>
      </c>
      <c r="L477" s="21" t="str">
        <f t="shared" si="51"/>
        <v>130-1701181</v>
      </c>
      <c r="M477" s="22" t="str">
        <f t="shared" si="51"/>
        <v>шт.</v>
      </c>
      <c r="N477" s="23">
        <f t="shared" si="51"/>
        <v>2434.66</v>
      </c>
      <c r="O477" s="24"/>
      <c r="P477" s="22">
        <v>1</v>
      </c>
      <c r="Q477" s="10">
        <f t="shared" si="52"/>
        <v>0</v>
      </c>
    </row>
    <row r="478" spans="2:17" x14ac:dyDescent="0.25">
      <c r="B478" s="16">
        <f t="shared" si="49"/>
        <v>470</v>
      </c>
      <c r="C478" s="26" t="s">
        <v>401</v>
      </c>
      <c r="D478" s="27" t="s">
        <v>852</v>
      </c>
      <c r="E478" s="19" t="s">
        <v>13</v>
      </c>
      <c r="F478" s="16">
        <v>276.83999999999997</v>
      </c>
      <c r="G478" s="30">
        <v>1</v>
      </c>
      <c r="H478" s="17">
        <f t="shared" si="50"/>
        <v>276.83999999999997</v>
      </c>
      <c r="J478" s="25">
        <f t="shared" si="51"/>
        <v>470</v>
      </c>
      <c r="K478" s="20" t="str">
        <f t="shared" si="51"/>
        <v xml:space="preserve">Шестерня р/вала </v>
      </c>
      <c r="L478" s="21" t="str">
        <f t="shared" si="51"/>
        <v>130-1006214-А</v>
      </c>
      <c r="M478" s="22" t="str">
        <f t="shared" si="51"/>
        <v>шт.</v>
      </c>
      <c r="N478" s="23">
        <f t="shared" si="51"/>
        <v>276.83999999999997</v>
      </c>
      <c r="O478" s="24"/>
      <c r="P478" s="22">
        <v>1</v>
      </c>
      <c r="Q478" s="10">
        <f t="shared" si="52"/>
        <v>0</v>
      </c>
    </row>
    <row r="479" spans="2:17" x14ac:dyDescent="0.25">
      <c r="B479" s="16">
        <f t="shared" si="49"/>
        <v>471</v>
      </c>
      <c r="C479" s="26" t="s">
        <v>257</v>
      </c>
      <c r="D479" s="27" t="s">
        <v>853</v>
      </c>
      <c r="E479" s="19" t="s">
        <v>13</v>
      </c>
      <c r="F479" s="16">
        <v>309.83999999999997</v>
      </c>
      <c r="G479" s="30">
        <v>1</v>
      </c>
      <c r="H479" s="17">
        <f t="shared" si="50"/>
        <v>309.83999999999997</v>
      </c>
      <c r="J479" s="25">
        <f t="shared" si="51"/>
        <v>471</v>
      </c>
      <c r="K479" s="20" t="str">
        <f t="shared" si="51"/>
        <v xml:space="preserve">Шкворень </v>
      </c>
      <c r="L479" s="21" t="str">
        <f t="shared" si="51"/>
        <v>120-3001019</v>
      </c>
      <c r="M479" s="22" t="str">
        <f t="shared" si="51"/>
        <v>шт.</v>
      </c>
      <c r="N479" s="23">
        <f t="shared" si="51"/>
        <v>309.83999999999997</v>
      </c>
      <c r="O479" s="24"/>
      <c r="P479" s="22">
        <v>1</v>
      </c>
      <c r="Q479" s="10">
        <f t="shared" si="52"/>
        <v>0</v>
      </c>
    </row>
    <row r="480" spans="2:17" x14ac:dyDescent="0.25">
      <c r="B480" s="16">
        <f t="shared" si="49"/>
        <v>472</v>
      </c>
      <c r="C480" s="26" t="s">
        <v>402</v>
      </c>
      <c r="D480" s="27" t="s">
        <v>854</v>
      </c>
      <c r="E480" s="19" t="s">
        <v>13</v>
      </c>
      <c r="F480" s="16">
        <v>268.58999999999997</v>
      </c>
      <c r="G480" s="30">
        <v>1</v>
      </c>
      <c r="H480" s="17">
        <f t="shared" si="50"/>
        <v>268.58999999999997</v>
      </c>
      <c r="J480" s="25">
        <f t="shared" si="51"/>
        <v>472</v>
      </c>
      <c r="K480" s="20" t="str">
        <f t="shared" si="51"/>
        <v xml:space="preserve">Шланг ГУР выс. давления </v>
      </c>
      <c r="L480" s="21" t="str">
        <f t="shared" si="51"/>
        <v>130-3408020-Б2</v>
      </c>
      <c r="M480" s="22" t="str">
        <f t="shared" si="51"/>
        <v>шт.</v>
      </c>
      <c r="N480" s="23">
        <f t="shared" si="51"/>
        <v>268.58999999999997</v>
      </c>
      <c r="O480" s="24"/>
      <c r="P480" s="22">
        <v>1</v>
      </c>
      <c r="Q480" s="10">
        <f t="shared" si="52"/>
        <v>0</v>
      </c>
    </row>
    <row r="481" spans="2:17" x14ac:dyDescent="0.25">
      <c r="B481" s="16">
        <f t="shared" si="49"/>
        <v>473</v>
      </c>
      <c r="C481" s="26" t="s">
        <v>403</v>
      </c>
      <c r="D481" s="27" t="s">
        <v>855</v>
      </c>
      <c r="E481" s="19" t="s">
        <v>13</v>
      </c>
      <c r="F481" s="16">
        <v>252.09</v>
      </c>
      <c r="G481" s="30">
        <v>1</v>
      </c>
      <c r="H481" s="17">
        <f t="shared" si="50"/>
        <v>252.09</v>
      </c>
      <c r="J481" s="25">
        <f t="shared" si="51"/>
        <v>473</v>
      </c>
      <c r="K481" s="20" t="str">
        <f t="shared" si="51"/>
        <v xml:space="preserve">Шланг тормозной пер. </v>
      </c>
      <c r="L481" s="21" t="str">
        <f t="shared" si="51"/>
        <v>130-3506060</v>
      </c>
      <c r="M481" s="22" t="str">
        <f t="shared" si="51"/>
        <v>шт.</v>
      </c>
      <c r="N481" s="23">
        <f t="shared" si="51"/>
        <v>252.09</v>
      </c>
      <c r="O481" s="24"/>
      <c r="P481" s="22">
        <v>1</v>
      </c>
      <c r="Q481" s="10">
        <f t="shared" si="52"/>
        <v>0</v>
      </c>
    </row>
    <row r="482" spans="2:17" ht="30" x14ac:dyDescent="0.25">
      <c r="B482" s="16">
        <f t="shared" si="49"/>
        <v>474</v>
      </c>
      <c r="C482" s="26" t="s">
        <v>404</v>
      </c>
      <c r="D482" s="27" t="s">
        <v>856</v>
      </c>
      <c r="E482" s="19" t="s">
        <v>13</v>
      </c>
      <c r="F482" s="16">
        <v>179.66</v>
      </c>
      <c r="G482" s="30">
        <v>1</v>
      </c>
      <c r="H482" s="17">
        <f t="shared" si="50"/>
        <v>179.66</v>
      </c>
      <c r="J482" s="25">
        <f t="shared" si="51"/>
        <v>474</v>
      </c>
      <c r="K482" s="20" t="str">
        <f t="shared" si="51"/>
        <v xml:space="preserve">Шланг тормозной передний в оплётке </v>
      </c>
      <c r="L482" s="21" t="str">
        <f t="shared" si="51"/>
        <v>130В-3506060</v>
      </c>
      <c r="M482" s="22" t="str">
        <f t="shared" si="51"/>
        <v>шт.</v>
      </c>
      <c r="N482" s="23">
        <f t="shared" si="51"/>
        <v>179.66</v>
      </c>
      <c r="O482" s="24"/>
      <c r="P482" s="22">
        <v>1</v>
      </c>
      <c r="Q482" s="10">
        <f t="shared" si="52"/>
        <v>0</v>
      </c>
    </row>
    <row r="483" spans="2:17" ht="30" x14ac:dyDescent="0.25">
      <c r="B483" s="16">
        <f t="shared" si="49"/>
        <v>475</v>
      </c>
      <c r="C483" s="26" t="s">
        <v>405</v>
      </c>
      <c r="D483" s="27" t="s">
        <v>857</v>
      </c>
      <c r="E483" s="19" t="s">
        <v>13</v>
      </c>
      <c r="F483" s="16">
        <v>83.41</v>
      </c>
      <c r="G483" s="30">
        <v>1</v>
      </c>
      <c r="H483" s="17">
        <f t="shared" si="50"/>
        <v>83.41</v>
      </c>
      <c r="J483" s="25">
        <f t="shared" si="51"/>
        <v>475</v>
      </c>
      <c r="K483" s="20" t="str">
        <f t="shared" si="51"/>
        <v xml:space="preserve">Шпилька ступицы колеса заднего л/пр </v>
      </c>
      <c r="L483" s="21" t="str">
        <f t="shared" si="51"/>
        <v>ЗИЛ</v>
      </c>
      <c r="M483" s="22" t="str">
        <f t="shared" si="51"/>
        <v>шт.</v>
      </c>
      <c r="N483" s="23">
        <f t="shared" si="51"/>
        <v>83.41</v>
      </c>
      <c r="O483" s="24"/>
      <c r="P483" s="22">
        <v>1</v>
      </c>
      <c r="Q483" s="10">
        <f t="shared" si="52"/>
        <v>0</v>
      </c>
    </row>
    <row r="484" spans="2:17" ht="30" x14ac:dyDescent="0.25">
      <c r="B484" s="16">
        <f t="shared" si="49"/>
        <v>476</v>
      </c>
      <c r="C484" s="26" t="s">
        <v>406</v>
      </c>
      <c r="D484" s="27" t="s">
        <v>858</v>
      </c>
      <c r="E484" s="19" t="s">
        <v>13</v>
      </c>
      <c r="F484" s="29">
        <v>3654.75</v>
      </c>
      <c r="G484" s="30">
        <v>1</v>
      </c>
      <c r="H484" s="17">
        <f t="shared" si="50"/>
        <v>3654.75</v>
      </c>
      <c r="J484" s="25">
        <f t="shared" si="51"/>
        <v>476</v>
      </c>
      <c r="K484" s="20" t="str">
        <f t="shared" si="51"/>
        <v xml:space="preserve">Штанга реактивная в сборе </v>
      </c>
      <c r="L484" s="21" t="str">
        <f t="shared" si="51"/>
        <v>130-2919010</v>
      </c>
      <c r="M484" s="22" t="str">
        <f t="shared" si="51"/>
        <v>шт.</v>
      </c>
      <c r="N484" s="23">
        <f t="shared" si="51"/>
        <v>3654.75</v>
      </c>
      <c r="O484" s="24"/>
      <c r="P484" s="22">
        <v>1</v>
      </c>
      <c r="Q484" s="10">
        <f t="shared" si="52"/>
        <v>0</v>
      </c>
    </row>
    <row r="485" spans="2:17" ht="15.75" thickBot="1" x14ac:dyDescent="0.3">
      <c r="B485" s="31"/>
      <c r="C485" s="31"/>
      <c r="D485" s="31"/>
      <c r="E485" s="31"/>
      <c r="F485" s="31"/>
      <c r="G485" s="31"/>
      <c r="H485" s="36">
        <f>SUM(H9:H484)</f>
        <v>1446700.3900000001</v>
      </c>
      <c r="J485" s="38"/>
      <c r="K485" s="39"/>
      <c r="L485" s="37"/>
      <c r="M485" s="40"/>
      <c r="N485" s="42"/>
      <c r="O485" s="43"/>
      <c r="P485" s="40"/>
      <c r="Q485" s="41">
        <f>SUM(Q9:Q484)</f>
        <v>0</v>
      </c>
    </row>
    <row r="486" spans="2:17" ht="15.75" thickBot="1" x14ac:dyDescent="0.3">
      <c r="B486" s="56" t="s">
        <v>860</v>
      </c>
      <c r="C486" s="57"/>
      <c r="D486" s="57"/>
      <c r="E486" s="57"/>
      <c r="F486" s="57"/>
      <c r="G486" s="57"/>
      <c r="H486" s="34">
        <f>H485</f>
        <v>1446700.3900000001</v>
      </c>
      <c r="J486" s="53" t="s">
        <v>6</v>
      </c>
      <c r="K486" s="54"/>
      <c r="L486" s="54"/>
      <c r="M486" s="54"/>
      <c r="N486" s="54"/>
      <c r="O486" s="54"/>
      <c r="P486" s="55"/>
      <c r="Q486" s="44">
        <f>Q485</f>
        <v>0</v>
      </c>
    </row>
    <row r="487" spans="2:17" x14ac:dyDescent="0.25">
      <c r="B487" s="51" t="s">
        <v>18</v>
      </c>
      <c r="C487" s="52"/>
      <c r="D487" s="52"/>
      <c r="E487" s="52"/>
      <c r="F487" s="52"/>
      <c r="G487" s="35">
        <v>0.2</v>
      </c>
      <c r="H487" s="32">
        <v>289340.08</v>
      </c>
      <c r="J487" s="51" t="s">
        <v>18</v>
      </c>
      <c r="K487" s="52"/>
      <c r="L487" s="52"/>
      <c r="M487" s="52"/>
      <c r="N487" s="52"/>
      <c r="O487" s="52"/>
      <c r="P487" s="47">
        <v>0.2</v>
      </c>
      <c r="Q487" s="45">
        <v>0</v>
      </c>
    </row>
    <row r="488" spans="2:17" ht="15.75" thickBot="1" x14ac:dyDescent="0.3">
      <c r="B488" s="48" t="s">
        <v>7</v>
      </c>
      <c r="C488" s="49"/>
      <c r="D488" s="49"/>
      <c r="E488" s="49"/>
      <c r="F488" s="49"/>
      <c r="G488" s="49"/>
      <c r="H488" s="33" t="s">
        <v>859</v>
      </c>
      <c r="J488" s="48" t="s">
        <v>7</v>
      </c>
      <c r="K488" s="49"/>
      <c r="L488" s="49"/>
      <c r="M488" s="49"/>
      <c r="N488" s="49"/>
      <c r="O488" s="49"/>
      <c r="P488" s="50"/>
      <c r="Q488" s="46">
        <v>0</v>
      </c>
    </row>
  </sheetData>
  <mergeCells count="11">
    <mergeCell ref="B1:Q1"/>
    <mergeCell ref="B3:F3"/>
    <mergeCell ref="B4:H4"/>
    <mergeCell ref="B7:H7"/>
    <mergeCell ref="J7:Q7"/>
    <mergeCell ref="J488:P488"/>
    <mergeCell ref="J487:O487"/>
    <mergeCell ref="J486:P486"/>
    <mergeCell ref="B486:G486"/>
    <mergeCell ref="B488:G488"/>
    <mergeCell ref="B487:F487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Николаева Маргарита Евгеньевна</cp:lastModifiedBy>
  <cp:lastPrinted>2019-03-06T05:25:35Z</cp:lastPrinted>
  <dcterms:created xsi:type="dcterms:W3CDTF">2018-05-22T01:14:50Z</dcterms:created>
  <dcterms:modified xsi:type="dcterms:W3CDTF">2019-03-20T07:31:11Z</dcterms:modified>
</cp:coreProperties>
</file>