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rduganova_in\Desktop\0. Закупки 2016-2017-2018\0. 2019 ГОД\846 А ЭФ (МСП)  сигнализация  ПЭС\"/>
    </mc:Choice>
  </mc:AlternateContent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Q11" i="1"/>
  <c r="Q10" i="1"/>
  <c r="P10" i="1"/>
  <c r="M10" i="1"/>
  <c r="N10" i="1"/>
  <c r="G11" i="1"/>
  <c r="G10" i="1"/>
  <c r="J10" i="1"/>
  <c r="J9" i="1" l="1"/>
  <c r="G9" i="1"/>
  <c r="M9" i="1" l="1"/>
  <c r="N9" i="1"/>
  <c r="P9" i="1"/>
  <c r="Q9" i="1" s="1"/>
  <c r="I9" i="1" l="1"/>
  <c r="F3" i="1" l="1"/>
  <c r="G12" i="1" l="1"/>
  <c r="G13" i="1" s="1"/>
  <c r="Q12" i="1"/>
  <c r="Q13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<sst xmlns="http://schemas.openxmlformats.org/spreadsheetml/2006/main" count="34" uniqueCount="26">
  <si>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</si>
  <si>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</si>
  <si>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</si>
  <si>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</si>
  <si>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</si>
  <si>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</si>
  <si>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</si>
  <si>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</si>
  <si>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</si>
  <si>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</si>
  <si>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</si>
  <si>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</si>
  <si>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</si>
  <si>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</si>
  <si>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</si>
  <si>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</si>
  <si>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</si>
  <si>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</si>
  <si>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</si>
  <si>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</si>
  <si>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</si>
  <si>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</si>
  <si>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</si>
  <si>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>Разработка рабочей документации</t>
  </si>
  <si>
    <t>Строительно-монтажные работы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</si>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</sst>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Arial"/>
      <family val="1"/>
    </font>
    <font>
      <sz val="9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indexed="64"/>
      </right>
      <top style="thin">
        <color rgb="FF00206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/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2060"/>
      </bottom>
      <diagonal/>
    </border>
    <border>
      <left/>
      <right/>
      <top style="medium">
        <color indexed="64"/>
      </top>
      <bottom style="medium">
        <color rgb="FF002060"/>
      </bottom>
      <diagonal/>
    </border>
    <border>
      <left/>
      <right style="medium">
        <color indexed="64"/>
      </right>
      <top style="medium">
        <color indexed="64"/>
      </top>
      <bottom style="medium">
        <color rgb="FF002060"/>
      </bottom>
      <diagonal/>
    </border>
  </borders>
  <cellStyleXfs count="2">
    <xf numFmtId="0" fontId="0" fillId="0" borderId="0"/>
    <xf numFmtId="0" fontId="16" fillId="0" borderId="0"/>
  </cellStyleXfs>
  <cellXfs count="71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8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9" fontId="8" fillId="2" borderId="11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0" fontId="17" fillId="7" borderId="12" xfId="1" applyFont="1" applyFill="1" applyBorder="1" applyAlignment="1">
      <alignment horizontal="left" vertical="center" wrapText="1"/>
    </xf>
    <xf numFmtId="4" fontId="17" fillId="8" borderId="12" xfId="1" applyNumberFormat="1" applyFont="1" applyFill="1" applyBorder="1" applyAlignment="1">
      <alignment horizontal="left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17" fillId="7" borderId="13" xfId="1" applyFont="1" applyFill="1" applyBorder="1" applyAlignment="1">
      <alignment horizontal="left" vertical="center" wrapText="1"/>
    </xf>
    <xf numFmtId="3" fontId="8" fillId="2" borderId="14" xfId="0" applyNumberFormat="1" applyFont="1" applyFill="1" applyBorder="1" applyAlignment="1" applyProtection="1">
      <alignment horizontal="center" vertical="top" wrapText="1"/>
      <protection locked="0"/>
    </xf>
    <xf numFmtId="4" fontId="17" fillId="8" borderId="13" xfId="1" applyNumberFormat="1" applyFont="1" applyFill="1" applyBorder="1" applyAlignment="1">
      <alignment horizontal="left" vertical="center" wrapText="1"/>
    </xf>
    <xf numFmtId="3" fontId="8" fillId="2" borderId="12" xfId="0" applyNumberFormat="1" applyFont="1" applyFill="1" applyBorder="1" applyAlignment="1" applyProtection="1">
      <alignment horizontal="center" vertical="top" wrapText="1"/>
      <protection locked="0"/>
    </xf>
    <xf numFmtId="0" fontId="2" fillId="6" borderId="17" xfId="0" applyNumberFormat="1" applyFont="1" applyFill="1" applyBorder="1" applyAlignment="1">
      <alignment horizontal="left" vertical="top" wrapText="1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3" fontId="2" fillId="5" borderId="14" xfId="0" applyNumberFormat="1" applyFont="1" applyFill="1" applyBorder="1" applyAlignment="1">
      <alignment horizontal="center" vertical="top" wrapText="1"/>
    </xf>
    <xf numFmtId="4" fontId="2" fillId="5" borderId="14" xfId="0" applyNumberFormat="1" applyFont="1" applyFill="1" applyBorder="1" applyAlignment="1">
      <alignment horizontal="center" vertical="top" wrapText="1"/>
    </xf>
    <xf numFmtId="4" fontId="8" fillId="2" borderId="14" xfId="0" applyNumberFormat="1" applyFont="1" applyFill="1" applyBorder="1" applyAlignment="1" applyProtection="1">
      <alignment horizontal="center" vertical="top" wrapText="1"/>
      <protection locked="0"/>
    </xf>
    <xf numFmtId="0" fontId="4" fillId="5" borderId="12" xfId="0" applyFont="1" applyFill="1" applyBorder="1" applyAlignment="1">
      <alignment horizontal="center"/>
    </xf>
    <xf numFmtId="0" fontId="2" fillId="6" borderId="12" xfId="0" applyNumberFormat="1" applyFont="1" applyFill="1" applyBorder="1" applyAlignment="1">
      <alignment horizontal="left" vertical="top" wrapText="1"/>
    </xf>
    <xf numFmtId="49" fontId="8" fillId="2" borderId="12" xfId="0" applyNumberFormat="1" applyFont="1" applyFill="1" applyBorder="1" applyAlignment="1" applyProtection="1">
      <alignment horizontal="left" vertical="top" wrapText="1"/>
      <protection locked="0"/>
    </xf>
    <xf numFmtId="3" fontId="2" fillId="5" borderId="12" xfId="0" applyNumberFormat="1" applyFont="1" applyFill="1" applyBorder="1" applyAlignment="1">
      <alignment horizontal="center" vertical="top" wrapText="1"/>
    </xf>
    <xf numFmtId="4" fontId="2" fillId="5" borderId="12" xfId="0" applyNumberFormat="1" applyFont="1" applyFill="1" applyBorder="1" applyAlignment="1">
      <alignment horizontal="center" vertical="top" wrapText="1"/>
    </xf>
    <xf numFmtId="4" fontId="8" fillId="2" borderId="12" xfId="0" applyNumberFormat="1" applyFont="1" applyFill="1" applyBorder="1" applyAlignment="1" applyProtection="1">
      <alignment horizontal="center" vertical="top" wrapText="1"/>
      <protection locked="0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4" fillId="0" borderId="25" xfId="0" applyFont="1" applyBorder="1" applyAlignment="1">
      <alignment horizontal="center"/>
    </xf>
    <xf numFmtId="4" fontId="8" fillId="5" borderId="26" xfId="0" applyNumberFormat="1" applyFont="1" applyFill="1" applyBorder="1" applyAlignment="1" applyProtection="1">
      <alignment horizontal="center" vertical="top" wrapText="1"/>
    </xf>
    <xf numFmtId="0" fontId="4" fillId="0" borderId="27" xfId="0" applyFont="1" applyBorder="1" applyAlignment="1">
      <alignment horizontal="center"/>
    </xf>
    <xf numFmtId="4" fontId="1" fillId="4" borderId="29" xfId="0" applyNumberFormat="1" applyFont="1" applyFill="1" applyBorder="1" applyAlignment="1">
      <alignment horizontal="center" vertical="center" wrapText="1"/>
    </xf>
    <xf numFmtId="4" fontId="2" fillId="4" borderId="31" xfId="0" applyNumberFormat="1" applyFont="1" applyFill="1" applyBorder="1" applyAlignment="1">
      <alignment horizontal="center" vertical="top" wrapText="1"/>
    </xf>
    <xf numFmtId="4" fontId="2" fillId="4" borderId="35" xfId="0" applyNumberFormat="1" applyFont="1" applyFill="1" applyBorder="1" applyAlignment="1">
      <alignment horizontal="center" vertical="top" wrapText="1"/>
    </xf>
    <xf numFmtId="0" fontId="4" fillId="5" borderId="25" xfId="0" applyFont="1" applyFill="1" applyBorder="1" applyAlignment="1">
      <alignment horizontal="center"/>
    </xf>
    <xf numFmtId="4" fontId="2" fillId="5" borderId="26" xfId="0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5" fillId="3" borderId="36" xfId="0" applyFont="1" applyFill="1" applyBorder="1" applyAlignment="1">
      <alignment horizontal="center" vertical="center" wrapText="1"/>
    </xf>
    <xf numFmtId="0" fontId="5" fillId="3" borderId="37" xfId="0" applyFont="1" applyFill="1" applyBorder="1" applyAlignment="1">
      <alignment horizontal="center" vertical="center" wrapText="1"/>
    </xf>
    <xf numFmtId="0" fontId="5" fillId="3" borderId="38" xfId="0" applyFont="1" applyFill="1" applyBorder="1" applyAlignment="1">
      <alignment horizontal="center" vertical="center" wrapText="1"/>
    </xf>
    <xf numFmtId="4" fontId="9" fillId="4" borderId="28" xfId="0" applyNumberFormat="1" applyFont="1" applyFill="1" applyBorder="1" applyAlignment="1" applyProtection="1">
      <alignment horizontal="right" vertical="center" wrapText="1"/>
    </xf>
    <xf numFmtId="4" fontId="9" fillId="4" borderId="15" xfId="0" applyNumberFormat="1" applyFont="1" applyFill="1" applyBorder="1" applyAlignment="1" applyProtection="1">
      <alignment horizontal="right" vertical="center" wrapText="1"/>
    </xf>
    <xf numFmtId="4" fontId="9" fillId="4" borderId="16" xfId="0" applyNumberFormat="1" applyFont="1" applyFill="1" applyBorder="1" applyAlignment="1" applyProtection="1">
      <alignment horizontal="right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" fontId="8" fillId="4" borderId="32" xfId="0" applyNumberFormat="1" applyFont="1" applyFill="1" applyBorder="1" applyAlignment="1" applyProtection="1">
      <alignment horizontal="right" vertical="top" wrapText="1"/>
    </xf>
    <xf numFmtId="4" fontId="8" fillId="4" borderId="33" xfId="0" applyNumberFormat="1" applyFont="1" applyFill="1" applyBorder="1" applyAlignment="1" applyProtection="1">
      <alignment horizontal="right" vertical="top" wrapText="1"/>
    </xf>
    <xf numFmtId="4" fontId="8" fillId="4" borderId="34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4" fontId="8" fillId="4" borderId="30" xfId="0" applyNumberFormat="1" applyFont="1" applyFill="1" applyBorder="1" applyAlignment="1" applyProtection="1">
      <alignment horizontal="right" vertical="top" wrapText="1"/>
    </xf>
    <xf numFmtId="4" fontId="8" fillId="4" borderId="10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9" xfId="0" applyFont="1" applyFill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tabSelected="1" zoomScaleNormal="100" workbookViewId="0">
      <selection activeCell="Q10" sqref="Q10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71093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54" t="s">
        <v>22</v>
      </c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55" t="s">
        <v>10</v>
      </c>
      <c r="C3" s="56"/>
      <c r="D3" s="56"/>
      <c r="E3" s="57"/>
      <c r="F3" s="17">
        <f>G11</f>
        <v>1684464.8299999998</v>
      </c>
      <c r="G3" s="9" t="s">
        <v>2</v>
      </c>
      <c r="H3" s="1"/>
      <c r="I3" s="55" t="s">
        <v>21</v>
      </c>
      <c r="J3" s="56"/>
      <c r="K3" s="56"/>
      <c r="L3" s="56"/>
      <c r="M3" s="56"/>
      <c r="N3" s="56"/>
      <c r="O3" s="56"/>
      <c r="P3" s="56"/>
      <c r="Q3" s="70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61"/>
      <c r="C4" s="61"/>
      <c r="D4" s="61"/>
      <c r="E4" s="61"/>
      <c r="F4" s="61"/>
      <c r="G4" s="61"/>
      <c r="H4" s="1"/>
      <c r="I4" s="69" t="s">
        <v>17</v>
      </c>
      <c r="J4" s="69"/>
      <c r="K4" s="69"/>
      <c r="L4" s="69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14" t="s">
        <v>18</v>
      </c>
      <c r="J5" s="14"/>
      <c r="K5" s="14"/>
      <c r="L5" s="14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62" t="s">
        <v>11</v>
      </c>
      <c r="C7" s="63"/>
      <c r="D7" s="64"/>
      <c r="E7" s="64"/>
      <c r="F7" s="65"/>
      <c r="G7" s="66"/>
      <c r="H7" s="5"/>
      <c r="I7" s="46" t="s">
        <v>20</v>
      </c>
      <c r="J7" s="47"/>
      <c r="K7" s="47"/>
      <c r="L7" s="47"/>
      <c r="M7" s="47"/>
      <c r="N7" s="47"/>
      <c r="O7" s="47"/>
      <c r="P7" s="47"/>
      <c r="Q7" s="48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33" t="s">
        <v>3</v>
      </c>
      <c r="C8" s="7" t="s">
        <v>0</v>
      </c>
      <c r="D8" s="7" t="s">
        <v>7</v>
      </c>
      <c r="E8" s="8" t="s">
        <v>8</v>
      </c>
      <c r="F8" s="8" t="s">
        <v>4</v>
      </c>
      <c r="G8" s="34" t="s">
        <v>9</v>
      </c>
      <c r="H8" s="1"/>
      <c r="I8" s="33" t="s">
        <v>3</v>
      </c>
      <c r="J8" s="7" t="s">
        <v>1</v>
      </c>
      <c r="K8" s="8" t="s">
        <v>19</v>
      </c>
      <c r="L8" s="7" t="s">
        <v>16</v>
      </c>
      <c r="M8" s="7" t="s">
        <v>7</v>
      </c>
      <c r="N8" s="8" t="s">
        <v>8</v>
      </c>
      <c r="O8" s="8" t="s">
        <v>12</v>
      </c>
      <c r="P8" s="8" t="s">
        <v>4</v>
      </c>
      <c r="Q8" s="34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25.5" x14ac:dyDescent="0.25">
      <c r="A9" s="6"/>
      <c r="B9" s="35">
        <v>1</v>
      </c>
      <c r="C9" s="18" t="s">
        <v>23</v>
      </c>
      <c r="D9" s="19" t="s">
        <v>25</v>
      </c>
      <c r="E9" s="20">
        <v>182017.92000000001</v>
      </c>
      <c r="F9" s="19">
        <v>1</v>
      </c>
      <c r="G9" s="36">
        <f>E9*F9</f>
        <v>182017.92000000001</v>
      </c>
      <c r="H9" s="1"/>
      <c r="I9" s="41">
        <f>B9</f>
        <v>1</v>
      </c>
      <c r="J9" s="22" t="str">
        <f>C9</f>
        <v>Разработка рабочей документации</v>
      </c>
      <c r="K9" s="23"/>
      <c r="L9" s="23"/>
      <c r="M9" s="24" t="str">
        <f>D9</f>
        <v>шт</v>
      </c>
      <c r="N9" s="25">
        <f>E9</f>
        <v>182017.92000000001</v>
      </c>
      <c r="O9" s="26"/>
      <c r="P9" s="24">
        <f>F9</f>
        <v>1</v>
      </c>
      <c r="Q9" s="42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5.5" x14ac:dyDescent="0.25">
      <c r="A10" s="6"/>
      <c r="B10" s="37">
        <v>2</v>
      </c>
      <c r="C10" s="15" t="s">
        <v>24</v>
      </c>
      <c r="D10" s="21" t="s">
        <v>25</v>
      </c>
      <c r="E10" s="16">
        <v>1502446.91</v>
      </c>
      <c r="F10" s="21">
        <v>1</v>
      </c>
      <c r="G10" s="36">
        <f>E10*F10</f>
        <v>1502446.91</v>
      </c>
      <c r="H10" s="1"/>
      <c r="I10" s="27">
        <f>B10</f>
        <v>2</v>
      </c>
      <c r="J10" s="28" t="str">
        <f>C10</f>
        <v>Строительно-монтажные работы</v>
      </c>
      <c r="K10" s="29"/>
      <c r="L10" s="29"/>
      <c r="M10" s="30" t="str">
        <f>D10</f>
        <v>шт</v>
      </c>
      <c r="N10" s="31">
        <f>E10</f>
        <v>1502446.91</v>
      </c>
      <c r="O10" s="32"/>
      <c r="P10" s="30">
        <f>F10</f>
        <v>1</v>
      </c>
      <c r="Q10" s="31">
        <f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21" customHeight="1" thickBot="1" x14ac:dyDescent="0.3">
      <c r="A11" s="6"/>
      <c r="B11" s="49" t="s">
        <v>5</v>
      </c>
      <c r="C11" s="50"/>
      <c r="D11" s="50"/>
      <c r="E11" s="50"/>
      <c r="F11" s="51"/>
      <c r="G11" s="38">
        <f>SUM(G9:G10)</f>
        <v>1684464.8299999998</v>
      </c>
      <c r="H11" s="1"/>
      <c r="I11" s="49" t="s">
        <v>5</v>
      </c>
      <c r="J11" s="50"/>
      <c r="K11" s="50"/>
      <c r="L11" s="50"/>
      <c r="M11" s="50"/>
      <c r="N11" s="50"/>
      <c r="O11" s="50"/>
      <c r="P11" s="51"/>
      <c r="Q11" s="38">
        <f>SUM(Q9:Q10)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" customHeight="1" x14ac:dyDescent="0.25">
      <c r="A12" s="6"/>
      <c r="B12" s="67" t="s">
        <v>14</v>
      </c>
      <c r="C12" s="68"/>
      <c r="D12" s="68"/>
      <c r="E12" s="68"/>
      <c r="F12" s="10">
        <v>0.2</v>
      </c>
      <c r="G12" s="39">
        <f>G11*F12</f>
        <v>336892.96600000001</v>
      </c>
      <c r="H12" s="1"/>
      <c r="I12" s="67" t="s">
        <v>14</v>
      </c>
      <c r="J12" s="68"/>
      <c r="K12" s="68"/>
      <c r="L12" s="68"/>
      <c r="M12" s="68"/>
      <c r="N12" s="68"/>
      <c r="O12" s="68"/>
      <c r="P12" s="10">
        <v>0.2</v>
      </c>
      <c r="Q12" s="39">
        <f>Q11*P12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.75" customHeight="1" thickBot="1" x14ac:dyDescent="0.3">
      <c r="A13" s="6"/>
      <c r="B13" s="58" t="s">
        <v>6</v>
      </c>
      <c r="C13" s="59"/>
      <c r="D13" s="59"/>
      <c r="E13" s="59"/>
      <c r="F13" s="60"/>
      <c r="G13" s="40">
        <f>G11+G12</f>
        <v>2021357.7959999999</v>
      </c>
      <c r="H13" s="1"/>
      <c r="I13" s="58" t="s">
        <v>6</v>
      </c>
      <c r="J13" s="59"/>
      <c r="K13" s="59"/>
      <c r="L13" s="59"/>
      <c r="M13" s="59"/>
      <c r="N13" s="59"/>
      <c r="O13" s="59"/>
      <c r="P13" s="60"/>
      <c r="Q13" s="40">
        <f>Q11+Q12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33.75" customHeight="1" x14ac:dyDescent="0.25">
      <c r="B14" s="45"/>
      <c r="C14" s="45"/>
      <c r="D14" s="45"/>
      <c r="E14" s="45"/>
      <c r="F14" s="45"/>
      <c r="G14" s="45"/>
      <c r="H14" s="1"/>
      <c r="I14" s="1"/>
      <c r="J14" s="1"/>
      <c r="K14" s="1"/>
      <c r="L14" s="1"/>
      <c r="M14" s="2"/>
      <c r="N14" s="2"/>
      <c r="O14" s="2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51.5" customHeight="1" x14ac:dyDescent="0.25">
      <c r="B15" s="45"/>
      <c r="C15" s="45"/>
      <c r="D15" s="45"/>
      <c r="E15" s="45"/>
      <c r="F15" s="45"/>
      <c r="G15" s="45"/>
      <c r="H15" s="3"/>
      <c r="I15" s="3"/>
      <c r="J15" s="52" t="s">
        <v>15</v>
      </c>
      <c r="K15" s="53"/>
      <c r="L15" s="1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1"/>
    </row>
    <row r="16" spans="1:27" ht="19.5" x14ac:dyDescent="0.25">
      <c r="J16" s="44"/>
      <c r="K16" s="44"/>
      <c r="L16" s="11"/>
      <c r="AA16" s="1"/>
    </row>
    <row r="17" spans="10:12" ht="16.5" x14ac:dyDescent="0.25">
      <c r="J17" s="43"/>
      <c r="K17" s="43"/>
      <c r="L17" s="12"/>
    </row>
    <row r="18" spans="10:12" ht="19.5" x14ac:dyDescent="0.25">
      <c r="J18" s="44"/>
      <c r="K18" s="44"/>
      <c r="L18" s="11"/>
    </row>
  </sheetData>
  <sheetProtection formatCells="0" formatColumns="0" formatRows="0" insertRows="0" deleteRows="0"/>
  <mergeCells count="19">
    <mergeCell ref="B1:Q1"/>
    <mergeCell ref="B3:E3"/>
    <mergeCell ref="B11:F11"/>
    <mergeCell ref="B13:F13"/>
    <mergeCell ref="B4:G4"/>
    <mergeCell ref="B7:G7"/>
    <mergeCell ref="I13:P13"/>
    <mergeCell ref="B12:E12"/>
    <mergeCell ref="I12:O12"/>
    <mergeCell ref="I4:L4"/>
    <mergeCell ref="I3:Q3"/>
    <mergeCell ref="J17:K17"/>
    <mergeCell ref="J18:K18"/>
    <mergeCell ref="J16:K16"/>
    <mergeCell ref="B15:G15"/>
    <mergeCell ref="I7:Q7"/>
    <mergeCell ref="I11:P11"/>
    <mergeCell ref="B14:G14"/>
    <mergeCell ref="J15:K15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2019-04-02T05:56:30Z</dcterms:modified>
</cp:coreProperties>
</file>