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коэффициентом'!$A$13:$G$160</definedName>
    <definedName name="_xlnm.Print_Area" localSheetId="0">'Без зимнего коэффициента'!$A$1:$G$164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60" i="2" l="1"/>
  <c r="G43" i="2" l="1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41" i="1"/>
  <c r="G154" i="1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<sst xmlns="http://schemas.openxmlformats.org/spreadsheetml/2006/main" count="857" uniqueCount="323">
  <si>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</si>
  <si>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</si>
  <si>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</si>
  <si>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</si>
  <si>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</si>
  <si>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</si>
  <si>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</si>
  <si>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</si>
  <si>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</si>
  <si>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</si>
  <si>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</si>
  <si>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</si>
  <si>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</si>
  <si>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</si>
  <si>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</si>
  <si>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</si>
  <si>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</si>
  <si>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</si>
  <si>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</si>
  <si>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</si>
  <si>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</si>
  <si>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</si>
  <si>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</si>
  <si>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</si>
  <si>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</si>
  <si>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</si>
  <si>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</si>
  <si>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</si>
  <si>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</si>
  <si>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</si>
  <si>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</si>
  <si>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</si>
  <si>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</si>
  <si>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</si>
  <si>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</si>
  <si>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</si>
  <si>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</si>
  <si>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</si>
  <si>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</si>
  <si>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</si>
  <si>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</si>
  <si>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</si>
  <si>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</si>
  <si>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</si>
  <si>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</si>
  <si>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</si>
  <si>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</si>
  <si>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</si>
  <si>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</si>
  <si>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</si>
  <si>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</si>
  <si>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</si>
  <si>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</si>
  <si>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</si>
  <si>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</si>
  <si>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</si>
  <si>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</si>
  <si>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</si>
  <si>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</si>
  <si>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</si>
  <si>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</si>
  <si>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</si>
  <si>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</si>
  <si>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</si>
  <si>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</si>
  <si>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</si>
  <si>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</si>
  <si>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</si>
  <si>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</si>
  <si>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</si>
  <si>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</si>
  <si>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</si>
  <si>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</si>
  <si>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</si>
  <si>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</si>
  <si>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</si>
  <si>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</si>
  <si>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</si>
  <si>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</si>
  <si>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</si>
  <si>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</si>
  <si>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</si>
  <si>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</si>
  <si>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</si>
  <si>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</si>
  <si>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</si>
  <si>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</si>
  <si>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</si>
  <si>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</si>
  <si>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</si>
  <si>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</si>
  <si>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</si>
  <si>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</si>
  <si>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</si>
  <si>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</si>
  <si>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</si>
  <si>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</si>
  <si>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</si>
  <si>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</si>
  <si>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</si>
  <si>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</si>
  <si>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</si>
  <si>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</si>
  <si>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</si>
  <si>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</si>
  <si>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</si>
  <si>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</si>
  <si>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</si>
  <si>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</si>
  <si>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</si>
  <si>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</si>
  <si>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</si>
  <si>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</si>
  <si>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</si>
  <si>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</si>
  <si>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</si>
  <si>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</si>
  <si>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</si>
  <si>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</si>
  <si>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</si>
  <si>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</si>
  <si>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</si>
  <si>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</si>
  <si>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</si>
  <si>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</si>
  <si>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</si>
  <si>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</si>
  <si>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</si>
  <si>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</si>
  <si>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</si>
  <si>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</si>
  <si>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</si>
  <si>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</si>
  <si>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</si>
  <si>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</si>
  <si>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</si>
  <si>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</si>
  <si>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</si>
  <si>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</si>
  <si>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</si>
  <si>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</si>
  <si>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</si>
  <si>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</si>
  <si>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</si>
  <si>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</si>
  <si>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</si>
  <si>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</si>
  <si>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</si>
  <si>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</si>
  <si>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</si>
  <si>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</si>
  <si>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</si>
  <si>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</si>
  <si>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</si>
  <si>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</si>
  <si>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</si>
  <si>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</si>
  <si>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</si>
  <si>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</si>
  <si>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</si>
  <si>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</si>
  <si>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</si>
  <si>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</si>
  <si>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</si>
  <si>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</si>
  <si>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</si>
  <si>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</si>
  <si>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</si>
  <si>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</si>
  <si>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</si>
  <si>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</si>
  <si>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</si>
  <si>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</si>
  <si>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</si>
  <si>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</si>
  <si>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</si>
  <si>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</si>
  <si>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</si>
  <si>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</si>
  <si>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</si>
  <si>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</si>
  <si>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</si>
  <si>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</si>
  <si>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</si>
  <si>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</si>
  <si>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</si>
  <si>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</si>
  <si>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</si>
  <si>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</si>
  <si>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</si>
  <si>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</si>
  <si>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</si>
  <si>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</si>
  <si>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</si>
  <si>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</si>
  <si>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</si>
  <si>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</si>
  <si>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</si>
  <si>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</si>
  <si>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</si>
  <si>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</si>
  <si>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</si>
  <si>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</si>
  <si>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</si>
  <si>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</si>
  <si>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</si>
  <si>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</si>
  <si>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</si>
  <si>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</si>
  <si>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</si>
  <si>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</si>
  <si>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</si>
  <si>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</si>
  <si>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</si>
  <si>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</si>
  <si>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</si>
  <si>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</si>
  <si>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</si>
  <si>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</si>
  <si>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</si>
  <si>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</si>
  <si>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</si>
  <si>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</si>
  <si>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</si>
  <si>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</si>
  <si>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</si>
  <si>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</si>
  <si>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</si>
  <si>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</si>
  <si>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</si>
  <si>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</si>
  <si>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</si>
  <si>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</si>
  <si>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</si>
  <si>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</si>
  <si>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</si>
  <si>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</si>
  <si>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</si>
  <si>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</si>
  <si>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</si>
  <si>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</si>
  <si>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</si>
  <si>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</si>
  <si>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</si>
  <si>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</si>
  <si>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</si>
  <si>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</si>
  <si>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</si>
  <si>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</si>
  <si>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</si>
  <si>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</si>
  <si>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</si>
  <si>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</si>
  <si>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</si>
  <si>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</si>
  <si>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</si>
  <si>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</si>
  <si>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</si>
  <si>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</si>
  <si>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</si>
  <si>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</si>
  <si>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</si>
  <si>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</si>
  <si>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</si>
  <si>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</si>
  <si>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</si>
  <si>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</si>
  <si>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</si>
  <si>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</si>
  <si>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</si>
  <si>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</si>
  <si>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</si>
  <si>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</si>
  <si>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</si>
  <si>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</si>
  <si>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</si>
  <si>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</si>
  <si>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</si>
  <si>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</si>
  <si>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</si>
  <si>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</si>
  <si>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</si>
  <si>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</si>
  <si>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</si>
  <si>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</si>
  <si>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</si>
  <si>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</si>
  <si>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</si>
  <si>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</si>
  <si>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</si>
  <si>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</si>
  <si>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</si>
  <si>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</si>
  <si>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</si>
  <si>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</si>
  <si>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</si>
  <si>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</si>
  <si>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</si>
  <si>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</si>
  <si>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</si>
  <si>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</si>
  <si>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</si>
  <si>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</si>
  <si>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</si>
  <si>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</si>
  <si>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</si>
  <si>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</si>
  <si>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</si>
  <si>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</si>
  <si>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</si>
  <si>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</si>
  <si>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</si>
  <si>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</si>
  <si>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</si>
  <si>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</si>
  <si>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</si>
  <si>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</si>
  <si>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</si>
  <si>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</si>
  <si>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</si>
  <si>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п. Зима Южная, урочище Морское</t>
    </r>
  </si>
  <si>
    <t>Подвеска провода СИП2А 3*95 + 1*95</t>
  </si>
  <si>
    <t>Подвеска провода СИП2А 3*50 + 1*50 (без учета стоимости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</si>
</sst>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zoomScale="85" zoomScaleNormal="85" zoomScaleSheetLayoutView="100" workbookViewId="0">
      <selection activeCell="C43" sqref="C43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112</v>
      </c>
      <c r="B8" s="109"/>
      <c r="C8" s="109"/>
      <c r="D8" s="109"/>
      <c r="E8" s="109"/>
      <c r="F8" s="109"/>
      <c r="G8" s="109"/>
    </row>
    <row r="9" spans="1:15" s="8" customFormat="1" ht="15.75" customHeight="1" x14ac:dyDescent="0.25">
      <c r="A9" s="109" t="s">
        <v>320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G161/1000</f>
        <v>5566.2184093204933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v>18</v>
      </c>
      <c r="F16" s="39">
        <v>30932</v>
      </c>
      <c r="G16" s="41">
        <f>E16*F16</f>
        <v>556776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v>9</v>
      </c>
      <c r="F17" s="40">
        <v>60343</v>
      </c>
      <c r="G17" s="42">
        <f t="shared" ref="G17:G138" si="0">E17*F17</f>
        <v>543087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>
        <v>3</v>
      </c>
      <c r="F18" s="40">
        <v>79192</v>
      </c>
      <c r="G18" s="63">
        <f t="shared" si="0"/>
        <v>237576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idden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hidden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>
        <v>1.1399999999999999</v>
      </c>
      <c r="F24" s="40">
        <v>440768</v>
      </c>
      <c r="G24" s="42">
        <f t="shared" si="0"/>
        <v>502475.51999999996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2</v>
      </c>
      <c r="F34" s="44">
        <v>29869</v>
      </c>
      <c r="G34" s="63">
        <f t="shared" si="0"/>
        <v>59738</v>
      </c>
    </row>
    <row r="35" spans="1:7" s="8" customFormat="1" ht="16.5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1899652.52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94" t="s">
        <v>162</v>
      </c>
      <c r="D40" s="70" t="s">
        <v>61</v>
      </c>
      <c r="E40" s="71">
        <v>20</v>
      </c>
      <c r="F40" s="72">
        <v>10493</v>
      </c>
      <c r="G40" s="73">
        <f t="shared" si="0"/>
        <v>209860</v>
      </c>
    </row>
    <row r="41" spans="1:7" s="80" customFormat="1" ht="31.5" x14ac:dyDescent="0.25">
      <c r="A41" s="74">
        <v>24</v>
      </c>
      <c r="B41" s="48" t="s">
        <v>191</v>
      </c>
      <c r="C41" s="93" t="s">
        <v>163</v>
      </c>
      <c r="D41" s="79" t="s">
        <v>61</v>
      </c>
      <c r="E41" s="76">
        <v>12</v>
      </c>
      <c r="F41" s="77">
        <v>20599</v>
      </c>
      <c r="G41" s="81">
        <f t="shared" si="0"/>
        <v>247188</v>
      </c>
    </row>
    <row r="42" spans="1:7" s="80" customFormat="1" ht="31.5" x14ac:dyDescent="0.25">
      <c r="A42" s="74">
        <v>25</v>
      </c>
      <c r="B42" s="49" t="s">
        <v>192</v>
      </c>
      <c r="C42" s="93" t="s">
        <v>164</v>
      </c>
      <c r="D42" s="79" t="s">
        <v>61</v>
      </c>
      <c r="E42" s="76">
        <v>4</v>
      </c>
      <c r="F42" s="77">
        <v>29621</v>
      </c>
      <c r="G42" s="81">
        <f t="shared" si="0"/>
        <v>118484</v>
      </c>
    </row>
    <row r="43" spans="1:7" s="80" customFormat="1" ht="31.5" x14ac:dyDescent="0.25">
      <c r="A43" s="74">
        <v>26</v>
      </c>
      <c r="B43" s="48" t="s">
        <v>319</v>
      </c>
      <c r="C43" s="93" t="s">
        <v>322</v>
      </c>
      <c r="D43" s="79" t="s">
        <v>72</v>
      </c>
      <c r="E43" s="76">
        <v>0.27200000000000002</v>
      </c>
      <c r="F43" s="77">
        <v>145845</v>
      </c>
      <c r="G43" s="81">
        <f t="shared" ref="G43" si="2">E43*F43</f>
        <v>39669.840000000004</v>
      </c>
    </row>
    <row r="44" spans="1:7" s="8" customFormat="1" hidden="1" x14ac:dyDescent="0.25">
      <c r="A44" s="16">
        <v>26</v>
      </c>
      <c r="B44" s="48" t="s">
        <v>193</v>
      </c>
      <c r="C44" s="56" t="s">
        <v>165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hidden="1" x14ac:dyDescent="0.25">
      <c r="A45" s="16">
        <v>27</v>
      </c>
      <c r="B45" s="49" t="s">
        <v>32</v>
      </c>
      <c r="C45" s="56" t="s">
        <v>166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hidden="1" x14ac:dyDescent="0.25">
      <c r="A46" s="34">
        <v>28</v>
      </c>
      <c r="B46" s="48" t="s">
        <v>33</v>
      </c>
      <c r="C46" s="56" t="s">
        <v>167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hidden="1" x14ac:dyDescent="0.25">
      <c r="A47" s="16">
        <v>29</v>
      </c>
      <c r="B47" s="49" t="s">
        <v>34</v>
      </c>
      <c r="C47" s="56" t="s">
        <v>168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hidden="1" x14ac:dyDescent="0.25">
      <c r="A48" s="16">
        <v>30</v>
      </c>
      <c r="B48" s="48" t="s">
        <v>35</v>
      </c>
      <c r="C48" s="56" t="s">
        <v>169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x14ac:dyDescent="0.25">
      <c r="A49" s="34">
        <v>31</v>
      </c>
      <c r="B49" s="49" t="s">
        <v>36</v>
      </c>
      <c r="C49" s="56" t="s">
        <v>73</v>
      </c>
      <c r="D49" s="53" t="s">
        <v>72</v>
      </c>
      <c r="E49" s="35">
        <v>0.61</v>
      </c>
      <c r="F49" s="44">
        <v>476027</v>
      </c>
      <c r="G49" s="63">
        <f t="shared" si="0"/>
        <v>290376.46999999997</v>
      </c>
    </row>
    <row r="50" spans="1:7" s="8" customFormat="1" ht="16.5" thickBot="1" x14ac:dyDescent="0.3">
      <c r="A50" s="16">
        <v>32</v>
      </c>
      <c r="B50" s="48" t="s">
        <v>37</v>
      </c>
      <c r="C50" s="56" t="s">
        <v>321</v>
      </c>
      <c r="D50" s="52" t="s">
        <v>72</v>
      </c>
      <c r="E50" s="26">
        <v>0.627</v>
      </c>
      <c r="F50" s="40">
        <v>536255</v>
      </c>
      <c r="G50" s="63">
        <f t="shared" si="0"/>
        <v>336231.88500000001</v>
      </c>
    </row>
    <row r="51" spans="1:7" s="8" customFormat="1" ht="16.5" hidden="1" thickBot="1" x14ac:dyDescent="0.3">
      <c r="A51" s="16">
        <v>33</v>
      </c>
      <c r="B51" s="49" t="s">
        <v>38</v>
      </c>
      <c r="C51" s="56" t="s">
        <v>170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2.25" hidden="1" thickBot="1" x14ac:dyDescent="0.3">
      <c r="A52" s="74">
        <v>34</v>
      </c>
      <c r="B52" s="48" t="s">
        <v>39</v>
      </c>
      <c r="C52" s="78" t="s">
        <v>171</v>
      </c>
      <c r="D52" s="79" t="s">
        <v>156</v>
      </c>
      <c r="E52" s="76"/>
      <c r="F52" s="77">
        <v>7073</v>
      </c>
      <c r="G52" s="81">
        <f t="shared" si="0"/>
        <v>0</v>
      </c>
    </row>
    <row r="53" spans="1:7" s="80" customFormat="1" ht="32.25" hidden="1" thickBot="1" x14ac:dyDescent="0.3">
      <c r="A53" s="74">
        <v>35</v>
      </c>
      <c r="B53" s="49" t="s">
        <v>40</v>
      </c>
      <c r="C53" s="78" t="s">
        <v>172</v>
      </c>
      <c r="D53" s="79" t="s">
        <v>156</v>
      </c>
      <c r="E53" s="76"/>
      <c r="F53" s="77">
        <v>8478</v>
      </c>
      <c r="G53" s="81">
        <f t="shared" si="0"/>
        <v>0</v>
      </c>
    </row>
    <row r="54" spans="1:7" s="80" customFormat="1" ht="32.25" hidden="1" thickBot="1" x14ac:dyDescent="0.3">
      <c r="A54" s="82">
        <v>36</v>
      </c>
      <c r="B54" s="48" t="s">
        <v>41</v>
      </c>
      <c r="C54" s="78" t="s">
        <v>173</v>
      </c>
      <c r="D54" s="83" t="s">
        <v>156</v>
      </c>
      <c r="E54" s="84"/>
      <c r="F54" s="85">
        <v>9571</v>
      </c>
      <c r="G54" s="81">
        <f t="shared" si="0"/>
        <v>0</v>
      </c>
    </row>
    <row r="55" spans="1:7" s="80" customFormat="1" ht="32.25" hidden="1" thickBot="1" x14ac:dyDescent="0.3">
      <c r="A55" s="74">
        <v>37</v>
      </c>
      <c r="B55" s="49" t="s">
        <v>42</v>
      </c>
      <c r="C55" s="78" t="s">
        <v>174</v>
      </c>
      <c r="D55" s="79" t="s">
        <v>156</v>
      </c>
      <c r="E55" s="76"/>
      <c r="F55" s="77">
        <v>11986</v>
      </c>
      <c r="G55" s="81">
        <f t="shared" si="0"/>
        <v>0</v>
      </c>
    </row>
    <row r="56" spans="1:7" s="80" customFormat="1" ht="32.25" hidden="1" thickBot="1" x14ac:dyDescent="0.3">
      <c r="A56" s="74">
        <v>38</v>
      </c>
      <c r="B56" s="48" t="s">
        <v>43</v>
      </c>
      <c r="C56" s="78" t="s">
        <v>175</v>
      </c>
      <c r="D56" s="79" t="s">
        <v>156</v>
      </c>
      <c r="E56" s="76"/>
      <c r="F56" s="77">
        <v>13743</v>
      </c>
      <c r="G56" s="81">
        <f t="shared" si="0"/>
        <v>0</v>
      </c>
    </row>
    <row r="57" spans="1:7" s="80" customFormat="1" ht="32.25" hidden="1" thickBot="1" x14ac:dyDescent="0.3">
      <c r="A57" s="82">
        <v>39</v>
      </c>
      <c r="B57" s="49" t="s">
        <v>44</v>
      </c>
      <c r="C57" s="78" t="s">
        <v>176</v>
      </c>
      <c r="D57" s="83" t="s">
        <v>156</v>
      </c>
      <c r="E57" s="84"/>
      <c r="F57" s="85">
        <v>15717</v>
      </c>
      <c r="G57" s="81">
        <f t="shared" si="0"/>
        <v>0</v>
      </c>
    </row>
    <row r="58" spans="1:7" s="80" customFormat="1" ht="32.25" hidden="1" thickBot="1" x14ac:dyDescent="0.3">
      <c r="A58" s="74">
        <v>40</v>
      </c>
      <c r="B58" s="48" t="s">
        <v>45</v>
      </c>
      <c r="C58" s="78" t="s">
        <v>177</v>
      </c>
      <c r="D58" s="79" t="s">
        <v>156</v>
      </c>
      <c r="E58" s="76"/>
      <c r="F58" s="77">
        <v>17524</v>
      </c>
      <c r="G58" s="81">
        <f t="shared" si="0"/>
        <v>0</v>
      </c>
    </row>
    <row r="59" spans="1:7" s="80" customFormat="1" ht="32.25" hidden="1" thickBot="1" x14ac:dyDescent="0.3">
      <c r="A59" s="74">
        <v>41</v>
      </c>
      <c r="B59" s="49" t="s">
        <v>46</v>
      </c>
      <c r="C59" s="78" t="s">
        <v>178</v>
      </c>
      <c r="D59" s="79" t="s">
        <v>156</v>
      </c>
      <c r="E59" s="76"/>
      <c r="F59" s="77">
        <v>17612</v>
      </c>
      <c r="G59" s="81">
        <f t="shared" si="0"/>
        <v>0</v>
      </c>
    </row>
    <row r="60" spans="1:7" s="80" customFormat="1" ht="32.25" hidden="1" thickBot="1" x14ac:dyDescent="0.3">
      <c r="A60" s="74">
        <v>42</v>
      </c>
      <c r="B60" s="48" t="s">
        <v>47</v>
      </c>
      <c r="C60" s="78" t="s">
        <v>179</v>
      </c>
      <c r="D60" s="79" t="s">
        <v>156</v>
      </c>
      <c r="E60" s="76"/>
      <c r="F60" s="77">
        <v>14016</v>
      </c>
      <c r="G60" s="81">
        <f t="shared" si="0"/>
        <v>0</v>
      </c>
    </row>
    <row r="61" spans="1:7" s="80" customFormat="1" ht="32.25" hidden="1" thickBot="1" x14ac:dyDescent="0.3">
      <c r="A61" s="74">
        <v>43</v>
      </c>
      <c r="B61" s="49" t="s">
        <v>48</v>
      </c>
      <c r="C61" s="78" t="s">
        <v>180</v>
      </c>
      <c r="D61" s="79" t="s">
        <v>156</v>
      </c>
      <c r="E61" s="76"/>
      <c r="F61" s="77">
        <v>15421</v>
      </c>
      <c r="G61" s="81">
        <f t="shared" si="0"/>
        <v>0</v>
      </c>
    </row>
    <row r="62" spans="1:7" s="80" customFormat="1" ht="32.25" hidden="1" thickBot="1" x14ac:dyDescent="0.3">
      <c r="A62" s="82">
        <v>44</v>
      </c>
      <c r="B62" s="48" t="s">
        <v>49</v>
      </c>
      <c r="C62" s="78" t="s">
        <v>181</v>
      </c>
      <c r="D62" s="83" t="s">
        <v>156</v>
      </c>
      <c r="E62" s="84"/>
      <c r="F62" s="85">
        <v>16514</v>
      </c>
      <c r="G62" s="81">
        <f t="shared" si="0"/>
        <v>0</v>
      </c>
    </row>
    <row r="63" spans="1:7" s="80" customFormat="1" ht="32.25" hidden="1" thickBot="1" x14ac:dyDescent="0.3">
      <c r="A63" s="74">
        <v>45</v>
      </c>
      <c r="B63" s="49" t="s">
        <v>50</v>
      </c>
      <c r="C63" s="78" t="s">
        <v>182</v>
      </c>
      <c r="D63" s="79" t="s">
        <v>156</v>
      </c>
      <c r="E63" s="76"/>
      <c r="F63" s="77">
        <v>18929</v>
      </c>
      <c r="G63" s="81">
        <f t="shared" si="0"/>
        <v>0</v>
      </c>
    </row>
    <row r="64" spans="1:7" s="80" customFormat="1" ht="32.25" hidden="1" thickBot="1" x14ac:dyDescent="0.3">
      <c r="A64" s="74">
        <v>46</v>
      </c>
      <c r="B64" s="48" t="s">
        <v>51</v>
      </c>
      <c r="C64" s="78" t="s">
        <v>183</v>
      </c>
      <c r="D64" s="79" t="s">
        <v>156</v>
      </c>
      <c r="E64" s="76"/>
      <c r="F64" s="77">
        <v>20687</v>
      </c>
      <c r="G64" s="81">
        <f t="shared" si="0"/>
        <v>0</v>
      </c>
    </row>
    <row r="65" spans="1:7" s="80" customFormat="1" ht="32.25" hidden="1" thickBot="1" x14ac:dyDescent="0.3">
      <c r="A65" s="82">
        <v>47</v>
      </c>
      <c r="B65" s="49" t="s">
        <v>52</v>
      </c>
      <c r="C65" s="78" t="s">
        <v>184</v>
      </c>
      <c r="D65" s="83" t="s">
        <v>156</v>
      </c>
      <c r="E65" s="84"/>
      <c r="F65" s="85">
        <v>22660</v>
      </c>
      <c r="G65" s="81">
        <f t="shared" si="0"/>
        <v>0</v>
      </c>
    </row>
    <row r="66" spans="1:7" s="80" customFormat="1" ht="32.25" hidden="1" thickBot="1" x14ac:dyDescent="0.3">
      <c r="A66" s="74">
        <v>48</v>
      </c>
      <c r="B66" s="48" t="s">
        <v>53</v>
      </c>
      <c r="C66" s="78" t="s">
        <v>185</v>
      </c>
      <c r="D66" s="79" t="s">
        <v>156</v>
      </c>
      <c r="E66" s="76"/>
      <c r="F66" s="77">
        <v>24468</v>
      </c>
      <c r="G66" s="81">
        <f t="shared" si="0"/>
        <v>0</v>
      </c>
    </row>
    <row r="67" spans="1:7" s="80" customFormat="1" ht="32.25" hidden="1" thickBot="1" x14ac:dyDescent="0.3">
      <c r="A67" s="74">
        <v>49</v>
      </c>
      <c r="B67" s="49" t="s">
        <v>54</v>
      </c>
      <c r="C67" s="78" t="s">
        <v>186</v>
      </c>
      <c r="D67" s="79" t="s">
        <v>156</v>
      </c>
      <c r="E67" s="76"/>
      <c r="F67" s="77">
        <v>24555</v>
      </c>
      <c r="G67" s="81">
        <f t="shared" si="0"/>
        <v>0</v>
      </c>
    </row>
    <row r="68" spans="1:7" s="8" customFormat="1" ht="16.5" hidden="1" thickBot="1" x14ac:dyDescent="0.3">
      <c r="A68" s="34">
        <v>50</v>
      </c>
      <c r="B68" s="48" t="s">
        <v>55</v>
      </c>
      <c r="C68" s="56" t="s">
        <v>210</v>
      </c>
      <c r="D68" s="53" t="s">
        <v>212</v>
      </c>
      <c r="E68" s="35"/>
      <c r="F68" s="44">
        <v>3538</v>
      </c>
      <c r="G68" s="63">
        <f t="shared" si="0"/>
        <v>0</v>
      </c>
    </row>
    <row r="69" spans="1:7" s="8" customFormat="1" ht="16.5" hidden="1" thickBot="1" x14ac:dyDescent="0.3">
      <c r="A69" s="16">
        <v>51</v>
      </c>
      <c r="B69" s="49" t="s">
        <v>56</v>
      </c>
      <c r="C69" s="56" t="s">
        <v>211</v>
      </c>
      <c r="D69" s="52" t="s">
        <v>212</v>
      </c>
      <c r="E69" s="26"/>
      <c r="F69" s="40">
        <v>5375</v>
      </c>
      <c r="G69" s="63">
        <f t="shared" si="0"/>
        <v>0</v>
      </c>
    </row>
    <row r="70" spans="1:7" s="8" customFormat="1" ht="16.5" hidden="1" thickBot="1" x14ac:dyDescent="0.3">
      <c r="A70" s="34">
        <v>52</v>
      </c>
      <c r="B70" s="50" t="s">
        <v>57</v>
      </c>
      <c r="C70" s="57" t="s">
        <v>117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1" t="s">
        <v>93</v>
      </c>
      <c r="B71" s="102"/>
      <c r="C71" s="117"/>
      <c r="D71" s="102"/>
      <c r="E71" s="102"/>
      <c r="F71" s="103"/>
      <c r="G71" s="62">
        <f>SUM(G37:G70)</f>
        <v>1241810.1949999998</v>
      </c>
    </row>
    <row r="72" spans="1:7" s="8" customFormat="1" ht="19.5" thickBot="1" x14ac:dyDescent="0.3">
      <c r="A72" s="104" t="s">
        <v>134</v>
      </c>
      <c r="B72" s="105"/>
      <c r="C72" s="105"/>
      <c r="D72" s="105"/>
      <c r="E72" s="105"/>
      <c r="F72" s="105"/>
      <c r="G72" s="106"/>
    </row>
    <row r="73" spans="1:7" s="8" customFormat="1" ht="16.5" hidden="1" thickBot="1" x14ac:dyDescent="0.3">
      <c r="A73" s="17">
        <v>53</v>
      </c>
      <c r="B73" s="48" t="s">
        <v>116</v>
      </c>
      <c r="C73" s="54" t="s">
        <v>132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ht="16.5" hidden="1" thickBot="1" x14ac:dyDescent="0.3">
      <c r="A74" s="16">
        <v>54</v>
      </c>
      <c r="B74" s="49" t="s">
        <v>119</v>
      </c>
      <c r="C74" s="56" t="s">
        <v>133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ht="16.5" hidden="1" thickBot="1" x14ac:dyDescent="0.3">
      <c r="A75" s="17">
        <v>55</v>
      </c>
      <c r="B75" s="48" t="s">
        <v>120</v>
      </c>
      <c r="C75" s="55" t="s">
        <v>194</v>
      </c>
      <c r="D75" s="51" t="s">
        <v>196</v>
      </c>
      <c r="E75" s="25"/>
      <c r="F75" s="39">
        <v>1642060</v>
      </c>
      <c r="G75" s="42">
        <f>E75*F75</f>
        <v>0</v>
      </c>
    </row>
    <row r="76" spans="1:7" s="8" customFormat="1" ht="16.5" hidden="1" thickBot="1" x14ac:dyDescent="0.3">
      <c r="A76" s="16">
        <v>56</v>
      </c>
      <c r="B76" s="49" t="s">
        <v>121</v>
      </c>
      <c r="C76" s="56" t="s">
        <v>195</v>
      </c>
      <c r="D76" s="52" t="s">
        <v>196</v>
      </c>
      <c r="E76" s="26"/>
      <c r="F76" s="40">
        <v>1669606</v>
      </c>
      <c r="G76" s="42">
        <f>E76*F76</f>
        <v>0</v>
      </c>
    </row>
    <row r="77" spans="1:7" s="8" customFormat="1" ht="16.5" hidden="1" thickBot="1" x14ac:dyDescent="0.3">
      <c r="A77" s="101" t="s">
        <v>142</v>
      </c>
      <c r="B77" s="102"/>
      <c r="C77" s="102"/>
      <c r="D77" s="102"/>
      <c r="E77" s="102"/>
      <c r="F77" s="103"/>
      <c r="G77" s="36">
        <f>SUM(G73:G76)</f>
        <v>0</v>
      </c>
    </row>
    <row r="78" spans="1:7" s="8" customFormat="1" ht="19.5" thickBot="1" x14ac:dyDescent="0.3">
      <c r="A78" s="104" t="s">
        <v>75</v>
      </c>
      <c r="B78" s="105"/>
      <c r="C78" s="105"/>
      <c r="D78" s="105"/>
      <c r="E78" s="105"/>
      <c r="F78" s="105"/>
      <c r="G78" s="106"/>
    </row>
    <row r="79" spans="1:7" s="8" customFormat="1" hidden="1" x14ac:dyDescent="0.25">
      <c r="A79" s="17">
        <v>57</v>
      </c>
      <c r="B79" s="48" t="s">
        <v>125</v>
      </c>
      <c r="C79" s="54" t="s">
        <v>197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hidden="1" x14ac:dyDescent="0.25">
      <c r="A80" s="17">
        <v>58</v>
      </c>
      <c r="B80" s="48" t="s">
        <v>126</v>
      </c>
      <c r="C80" s="55" t="s">
        <v>198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hidden="1" x14ac:dyDescent="0.25">
      <c r="A81" s="17">
        <v>59</v>
      </c>
      <c r="B81" s="48" t="s">
        <v>127</v>
      </c>
      <c r="C81" s="55" t="s">
        <v>199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hidden="1" x14ac:dyDescent="0.25">
      <c r="A82" s="17">
        <v>60</v>
      </c>
      <c r="B82" s="48" t="s">
        <v>219</v>
      </c>
      <c r="C82" s="55" t="s">
        <v>200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hidden="1" x14ac:dyDescent="0.25">
      <c r="A83" s="17">
        <v>61</v>
      </c>
      <c r="B83" s="48" t="s">
        <v>220</v>
      </c>
      <c r="C83" s="55" t="s">
        <v>201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hidden="1" x14ac:dyDescent="0.25">
      <c r="A84" s="17">
        <v>62</v>
      </c>
      <c r="B84" s="48" t="s">
        <v>221</v>
      </c>
      <c r="C84" s="55" t="s">
        <v>202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hidden="1" x14ac:dyDescent="0.25">
      <c r="A85" s="17">
        <v>63</v>
      </c>
      <c r="B85" s="48" t="s">
        <v>222</v>
      </c>
      <c r="C85" s="55" t="s">
        <v>203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hidden="1" x14ac:dyDescent="0.25">
      <c r="A86" s="17">
        <v>64</v>
      </c>
      <c r="B86" s="48" t="s">
        <v>223</v>
      </c>
      <c r="C86" s="55" t="s">
        <v>137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ht="16.5" thickBot="1" x14ac:dyDescent="0.3">
      <c r="A87" s="17">
        <v>65</v>
      </c>
      <c r="B87" s="48" t="s">
        <v>224</v>
      </c>
      <c r="C87" s="55" t="s">
        <v>136</v>
      </c>
      <c r="D87" s="51" t="s">
        <v>68</v>
      </c>
      <c r="E87" s="25">
        <v>1</v>
      </c>
      <c r="F87" s="39">
        <v>924262</v>
      </c>
      <c r="G87" s="42">
        <f t="shared" si="3"/>
        <v>924262</v>
      </c>
    </row>
    <row r="88" spans="1:7" s="8" customFormat="1" ht="16.5" hidden="1" thickBot="1" x14ac:dyDescent="0.3">
      <c r="A88" s="17">
        <v>66</v>
      </c>
      <c r="B88" s="48" t="s">
        <v>225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ht="16.5" hidden="1" thickBot="1" x14ac:dyDescent="0.3">
      <c r="A89" s="17">
        <v>67</v>
      </c>
      <c r="B89" s="48" t="s">
        <v>226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ht="16.5" hidden="1" thickBot="1" x14ac:dyDescent="0.3">
      <c r="A90" s="17">
        <v>68</v>
      </c>
      <c r="B90" s="48" t="s">
        <v>227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ht="16.5" hidden="1" thickBot="1" x14ac:dyDescent="0.3">
      <c r="A91" s="17">
        <v>69</v>
      </c>
      <c r="B91" s="48" t="s">
        <v>228</v>
      </c>
      <c r="C91" s="55" t="s">
        <v>138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ht="16.5" hidden="1" thickBot="1" x14ac:dyDescent="0.3">
      <c r="A92" s="17">
        <v>70</v>
      </c>
      <c r="B92" s="48" t="s">
        <v>229</v>
      </c>
      <c r="C92" s="55" t="s">
        <v>204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ht="16.5" hidden="1" thickBot="1" x14ac:dyDescent="0.3">
      <c r="A93" s="17">
        <v>71</v>
      </c>
      <c r="B93" s="48" t="s">
        <v>230</v>
      </c>
      <c r="C93" s="55" t="s">
        <v>139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ht="16.5" hidden="1" thickBot="1" x14ac:dyDescent="0.3">
      <c r="A94" s="17">
        <v>72</v>
      </c>
      <c r="B94" s="48" t="s">
        <v>231</v>
      </c>
      <c r="C94" s="55" t="s">
        <v>140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ht="16.5" hidden="1" thickBot="1" x14ac:dyDescent="0.3">
      <c r="A95" s="17">
        <v>73</v>
      </c>
      <c r="B95" s="48" t="s">
        <v>232</v>
      </c>
      <c r="C95" s="55" t="s">
        <v>141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ht="16.5" hidden="1" thickBot="1" x14ac:dyDescent="0.3">
      <c r="A96" s="17">
        <v>74</v>
      </c>
      <c r="B96" s="48" t="s">
        <v>233</v>
      </c>
      <c r="C96" s="55" t="s">
        <v>205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ht="16.5" hidden="1" thickBot="1" x14ac:dyDescent="0.3">
      <c r="A97" s="17">
        <v>75</v>
      </c>
      <c r="B97" s="49" t="s">
        <v>234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ht="16.5" hidden="1" thickBot="1" x14ac:dyDescent="0.3">
      <c r="A98" s="17">
        <v>76</v>
      </c>
      <c r="B98" s="49" t="s">
        <v>235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ht="16.5" hidden="1" thickBot="1" x14ac:dyDescent="0.3">
      <c r="A99" s="17">
        <v>77</v>
      </c>
      <c r="B99" s="49" t="s">
        <v>236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ht="16.5" hidden="1" thickBot="1" x14ac:dyDescent="0.3">
      <c r="A100" s="17">
        <v>78</v>
      </c>
      <c r="B100" s="49" t="s">
        <v>237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ht="16.5" hidden="1" thickBot="1" x14ac:dyDescent="0.3">
      <c r="A101" s="17">
        <v>79</v>
      </c>
      <c r="B101" s="49" t="s">
        <v>238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ht="16.5" hidden="1" thickBot="1" x14ac:dyDescent="0.3">
      <c r="A102" s="17">
        <v>80</v>
      </c>
      <c r="B102" s="49" t="s">
        <v>239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ht="16.5" hidden="1" thickBot="1" x14ac:dyDescent="0.3">
      <c r="A103" s="17">
        <v>81</v>
      </c>
      <c r="B103" s="49" t="s">
        <v>240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ht="16.5" hidden="1" thickBot="1" x14ac:dyDescent="0.3">
      <c r="A104" s="17">
        <v>82</v>
      </c>
      <c r="B104" s="49" t="s">
        <v>241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ht="16.5" hidden="1" thickBot="1" x14ac:dyDescent="0.3">
      <c r="A105" s="17">
        <v>83</v>
      </c>
      <c r="B105" s="49" t="s">
        <v>242</v>
      </c>
      <c r="C105" s="56" t="s">
        <v>213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ht="16.5" hidden="1" thickBot="1" x14ac:dyDescent="0.3">
      <c r="A106" s="17">
        <v>84</v>
      </c>
      <c r="B106" s="49" t="s">
        <v>243</v>
      </c>
      <c r="C106" s="56" t="s">
        <v>214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ht="16.5" hidden="1" thickBot="1" x14ac:dyDescent="0.3">
      <c r="A107" s="17">
        <v>85</v>
      </c>
      <c r="B107" s="49" t="s">
        <v>244</v>
      </c>
      <c r="C107" s="56" t="s">
        <v>206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ht="16.5" hidden="1" thickBot="1" x14ac:dyDescent="0.3">
      <c r="A108" s="17">
        <v>86</v>
      </c>
      <c r="B108" s="49" t="s">
        <v>245</v>
      </c>
      <c r="C108" s="55" t="s">
        <v>207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ht="16.5" hidden="1" thickBot="1" x14ac:dyDescent="0.3">
      <c r="A109" s="17">
        <v>87</v>
      </c>
      <c r="B109" s="49" t="s">
        <v>246</v>
      </c>
      <c r="C109" s="55" t="s">
        <v>208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ht="16.5" hidden="1" thickBot="1" x14ac:dyDescent="0.3">
      <c r="A110" s="17">
        <v>88</v>
      </c>
      <c r="B110" s="49" t="s">
        <v>247</v>
      </c>
      <c r="C110" s="55" t="s">
        <v>209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ht="16.5" hidden="1" thickBot="1" x14ac:dyDescent="0.3">
      <c r="A111" s="17">
        <v>89</v>
      </c>
      <c r="B111" s="49" t="s">
        <v>248</v>
      </c>
      <c r="C111" s="55" t="s">
        <v>215</v>
      </c>
      <c r="D111" s="52" t="s">
        <v>118</v>
      </c>
      <c r="E111" s="26"/>
      <c r="F111" s="40">
        <v>19711</v>
      </c>
      <c r="G111" s="42">
        <f t="shared" si="0"/>
        <v>0</v>
      </c>
    </row>
    <row r="112" spans="1:7" s="8" customFormat="1" ht="16.5" hidden="1" thickBot="1" x14ac:dyDescent="0.3">
      <c r="A112" s="17">
        <v>90</v>
      </c>
      <c r="B112" s="49" t="s">
        <v>249</v>
      </c>
      <c r="C112" s="55" t="s">
        <v>216</v>
      </c>
      <c r="D112" s="52" t="s">
        <v>118</v>
      </c>
      <c r="E112" s="26"/>
      <c r="F112" s="40">
        <v>21140</v>
      </c>
      <c r="G112" s="42">
        <f t="shared" si="0"/>
        <v>0</v>
      </c>
    </row>
    <row r="113" spans="1:7" s="8" customFormat="1" ht="16.5" hidden="1" thickBot="1" x14ac:dyDescent="0.3">
      <c r="A113" s="17">
        <v>91</v>
      </c>
      <c r="B113" s="49" t="s">
        <v>250</v>
      </c>
      <c r="C113" s="55" t="s">
        <v>217</v>
      </c>
      <c r="D113" s="52" t="s">
        <v>118</v>
      </c>
      <c r="E113" s="26"/>
      <c r="F113" s="40">
        <v>22125</v>
      </c>
      <c r="G113" s="42">
        <f t="shared" si="0"/>
        <v>0</v>
      </c>
    </row>
    <row r="114" spans="1:7" s="8" customFormat="1" ht="16.5" hidden="1" thickBot="1" x14ac:dyDescent="0.3">
      <c r="A114" s="17">
        <v>92</v>
      </c>
      <c r="B114" s="49" t="s">
        <v>251</v>
      </c>
      <c r="C114" s="55" t="s">
        <v>218</v>
      </c>
      <c r="D114" s="52" t="s">
        <v>118</v>
      </c>
      <c r="E114" s="26"/>
      <c r="F114" s="40">
        <v>22489</v>
      </c>
      <c r="G114" s="42">
        <f t="shared" si="0"/>
        <v>0</v>
      </c>
    </row>
    <row r="115" spans="1:7" s="8" customFormat="1" ht="16.5" hidden="1" thickBot="1" x14ac:dyDescent="0.3">
      <c r="A115" s="17">
        <v>93</v>
      </c>
      <c r="B115" s="49" t="s">
        <v>252</v>
      </c>
      <c r="C115" s="57" t="s">
        <v>122</v>
      </c>
      <c r="D115" s="52" t="s">
        <v>123</v>
      </c>
      <c r="E115" s="26"/>
      <c r="F115" s="40">
        <v>68311</v>
      </c>
      <c r="G115" s="43">
        <f t="shared" si="0"/>
        <v>0</v>
      </c>
    </row>
    <row r="116" spans="1:7" s="8" customFormat="1" ht="16.5" thickBot="1" x14ac:dyDescent="0.3">
      <c r="A116" s="101" t="s">
        <v>94</v>
      </c>
      <c r="B116" s="102"/>
      <c r="C116" s="102"/>
      <c r="D116" s="102"/>
      <c r="E116" s="102"/>
      <c r="F116" s="103"/>
      <c r="G116" s="36">
        <f>SUM(G79:G115)</f>
        <v>924262</v>
      </c>
    </row>
    <row r="117" spans="1:7" s="8" customFormat="1" ht="19.5" thickBot="1" x14ac:dyDescent="0.3">
      <c r="A117" s="104" t="s">
        <v>256</v>
      </c>
      <c r="B117" s="105"/>
      <c r="C117" s="105"/>
      <c r="D117" s="105"/>
      <c r="E117" s="105"/>
      <c r="F117" s="105"/>
      <c r="G117" s="106"/>
    </row>
    <row r="118" spans="1:7" s="8" customFormat="1" x14ac:dyDescent="0.25">
      <c r="A118" s="17">
        <v>94</v>
      </c>
      <c r="B118" s="48" t="s">
        <v>253</v>
      </c>
      <c r="C118" s="54" t="s">
        <v>87</v>
      </c>
      <c r="D118" s="51" t="s">
        <v>90</v>
      </c>
      <c r="E118" s="25">
        <v>0.44</v>
      </c>
      <c r="F118" s="39">
        <v>963610</v>
      </c>
      <c r="G118" s="41">
        <f t="shared" si="0"/>
        <v>423988.4</v>
      </c>
    </row>
    <row r="119" spans="1:7" s="8" customFormat="1" hidden="1" x14ac:dyDescent="0.25">
      <c r="A119" s="16">
        <v>95</v>
      </c>
      <c r="B119" s="49" t="s">
        <v>254</v>
      </c>
      <c r="C119" s="56" t="s">
        <v>88</v>
      </c>
      <c r="D119" s="52" t="s">
        <v>91</v>
      </c>
      <c r="E119" s="26"/>
      <c r="F119" s="40">
        <v>809</v>
      </c>
      <c r="G119" s="42">
        <f t="shared" si="0"/>
        <v>0</v>
      </c>
    </row>
    <row r="120" spans="1:7" s="8" customFormat="1" ht="16.5" thickBot="1" x14ac:dyDescent="0.3">
      <c r="A120" s="16">
        <v>96</v>
      </c>
      <c r="B120" s="49" t="s">
        <v>255</v>
      </c>
      <c r="C120" s="56" t="s">
        <v>89</v>
      </c>
      <c r="D120" s="52" t="s">
        <v>91</v>
      </c>
      <c r="E120" s="26">
        <v>12</v>
      </c>
      <c r="F120" s="40">
        <v>796</v>
      </c>
      <c r="G120" s="63">
        <f t="shared" si="0"/>
        <v>9552</v>
      </c>
    </row>
    <row r="121" spans="1:7" s="8" customFormat="1" ht="16.5" hidden="1" thickBot="1" x14ac:dyDescent="0.3">
      <c r="A121" s="17">
        <v>97</v>
      </c>
      <c r="B121" s="48" t="s">
        <v>257</v>
      </c>
      <c r="C121" s="65" t="s">
        <v>258</v>
      </c>
      <c r="D121" s="51" t="s">
        <v>259</v>
      </c>
      <c r="E121" s="92"/>
      <c r="F121" s="39">
        <v>281116</v>
      </c>
      <c r="G121" s="43">
        <f>E121*F121</f>
        <v>0</v>
      </c>
    </row>
    <row r="122" spans="1:7" s="8" customFormat="1" ht="16.5" thickBot="1" x14ac:dyDescent="0.3">
      <c r="A122" s="101" t="s">
        <v>260</v>
      </c>
      <c r="B122" s="102"/>
      <c r="C122" s="102"/>
      <c r="D122" s="102"/>
      <c r="E122" s="102"/>
      <c r="F122" s="103"/>
      <c r="G122" s="36">
        <f>SUM(G118:G121)</f>
        <v>433540.4</v>
      </c>
    </row>
    <row r="123" spans="1:7" s="8" customFormat="1" ht="19.5" thickBot="1" x14ac:dyDescent="0.3">
      <c r="A123" s="104" t="s">
        <v>95</v>
      </c>
      <c r="B123" s="105"/>
      <c r="C123" s="105"/>
      <c r="D123" s="105"/>
      <c r="E123" s="105"/>
      <c r="F123" s="105"/>
      <c r="G123" s="106"/>
    </row>
    <row r="124" spans="1:7" s="8" customFormat="1" hidden="1" x14ac:dyDescent="0.25">
      <c r="A124" s="17">
        <v>98</v>
      </c>
      <c r="B124" s="48" t="s">
        <v>266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1.5" hidden="1" x14ac:dyDescent="0.25">
      <c r="A125" s="16">
        <v>99</v>
      </c>
      <c r="B125" s="49" t="s">
        <v>267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1.5" hidden="1" x14ac:dyDescent="0.25">
      <c r="A126" s="17">
        <v>100</v>
      </c>
      <c r="B126" s="49" t="s">
        <v>268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x14ac:dyDescent="0.25">
      <c r="A127" s="16">
        <v>101</v>
      </c>
      <c r="B127" s="49" t="s">
        <v>269</v>
      </c>
      <c r="C127" s="56" t="s">
        <v>99</v>
      </c>
      <c r="D127" s="51" t="s">
        <v>61</v>
      </c>
      <c r="E127" s="26">
        <v>8</v>
      </c>
      <c r="F127" s="40">
        <v>4091</v>
      </c>
      <c r="G127" s="42">
        <f t="shared" si="0"/>
        <v>32728</v>
      </c>
    </row>
    <row r="128" spans="1:7" s="8" customFormat="1" ht="31.5" x14ac:dyDescent="0.25">
      <c r="A128" s="17">
        <v>102</v>
      </c>
      <c r="B128" s="49" t="s">
        <v>270</v>
      </c>
      <c r="C128" s="56" t="s">
        <v>100</v>
      </c>
      <c r="D128" s="51" t="s">
        <v>61</v>
      </c>
      <c r="E128" s="26">
        <v>1</v>
      </c>
      <c r="F128" s="40">
        <v>8038</v>
      </c>
      <c r="G128" s="42">
        <f t="shared" si="0"/>
        <v>8038</v>
      </c>
    </row>
    <row r="129" spans="1:7" s="8" customFormat="1" ht="31.5" x14ac:dyDescent="0.25">
      <c r="A129" s="16">
        <v>103</v>
      </c>
      <c r="B129" s="49" t="s">
        <v>271</v>
      </c>
      <c r="C129" s="56" t="s">
        <v>109</v>
      </c>
      <c r="D129" s="51" t="s">
        <v>61</v>
      </c>
      <c r="E129" s="26">
        <v>1</v>
      </c>
      <c r="F129" s="40">
        <v>12268</v>
      </c>
      <c r="G129" s="42">
        <f t="shared" si="0"/>
        <v>12268</v>
      </c>
    </row>
    <row r="130" spans="1:7" s="8" customFormat="1" x14ac:dyDescent="0.25">
      <c r="A130" s="17">
        <v>104</v>
      </c>
      <c r="B130" s="49" t="s">
        <v>272</v>
      </c>
      <c r="C130" s="56" t="s">
        <v>101</v>
      </c>
      <c r="D130" s="51" t="s">
        <v>61</v>
      </c>
      <c r="E130" s="26">
        <v>10</v>
      </c>
      <c r="F130" s="40">
        <v>1550</v>
      </c>
      <c r="G130" s="42">
        <f t="shared" si="0"/>
        <v>15500</v>
      </c>
    </row>
    <row r="131" spans="1:7" s="8" customFormat="1" hidden="1" x14ac:dyDescent="0.25">
      <c r="A131" s="17">
        <v>105</v>
      </c>
      <c r="B131" s="49" t="s">
        <v>273</v>
      </c>
      <c r="C131" s="56" t="s">
        <v>261</v>
      </c>
      <c r="D131" s="51" t="s">
        <v>212</v>
      </c>
      <c r="E131" s="26"/>
      <c r="F131" s="40">
        <v>453</v>
      </c>
      <c r="G131" s="42">
        <f t="shared" si="0"/>
        <v>0</v>
      </c>
    </row>
    <row r="132" spans="1:7" s="8" customFormat="1" ht="16.5" thickBot="1" x14ac:dyDescent="0.3">
      <c r="A132" s="17">
        <v>106</v>
      </c>
      <c r="B132" s="49" t="s">
        <v>274</v>
      </c>
      <c r="C132" s="56" t="s">
        <v>262</v>
      </c>
      <c r="D132" s="51" t="s">
        <v>212</v>
      </c>
      <c r="E132" s="26">
        <v>1</v>
      </c>
      <c r="F132" s="40">
        <v>736</v>
      </c>
      <c r="G132" s="42">
        <f t="shared" si="0"/>
        <v>736</v>
      </c>
    </row>
    <row r="133" spans="1:7" s="8" customFormat="1" ht="16.5" hidden="1" thickBot="1" x14ac:dyDescent="0.3">
      <c r="A133" s="16">
        <v>107</v>
      </c>
      <c r="B133" s="49" t="s">
        <v>275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ht="16.5" hidden="1" thickBot="1" x14ac:dyDescent="0.3">
      <c r="A134" s="17">
        <v>108</v>
      </c>
      <c r="B134" s="49" t="s">
        <v>276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ht="16.5" hidden="1" thickBot="1" x14ac:dyDescent="0.3">
      <c r="A135" s="16">
        <v>109</v>
      </c>
      <c r="B135" s="49" t="s">
        <v>277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ht="16.5" hidden="1" thickBot="1" x14ac:dyDescent="0.3">
      <c r="A136" s="17">
        <v>110</v>
      </c>
      <c r="B136" s="49" t="s">
        <v>278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ht="16.5" hidden="1" thickBot="1" x14ac:dyDescent="0.3">
      <c r="A137" s="16">
        <v>111</v>
      </c>
      <c r="B137" s="49" t="s">
        <v>279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ht="16.5" hidden="1" thickBot="1" x14ac:dyDescent="0.3">
      <c r="A138" s="17">
        <v>112</v>
      </c>
      <c r="B138" s="49" t="s">
        <v>280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ht="16.5" hidden="1" thickBot="1" x14ac:dyDescent="0.3">
      <c r="A139" s="16">
        <v>113</v>
      </c>
      <c r="B139" s="49" t="s">
        <v>281</v>
      </c>
      <c r="C139" s="55" t="s">
        <v>124</v>
      </c>
      <c r="D139" s="52" t="s">
        <v>118</v>
      </c>
      <c r="E139" s="26"/>
      <c r="F139" s="40">
        <v>3945</v>
      </c>
      <c r="G139" s="42">
        <f>E139*F139</f>
        <v>0</v>
      </c>
    </row>
    <row r="140" spans="1:7" s="8" customFormat="1" ht="16.5" hidden="1" thickBot="1" x14ac:dyDescent="0.3">
      <c r="A140" s="17">
        <v>114</v>
      </c>
      <c r="B140" s="49" t="s">
        <v>282</v>
      </c>
      <c r="C140" s="56" t="s">
        <v>128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hidden="1" thickBot="1" x14ac:dyDescent="0.3">
      <c r="A141" s="16">
        <v>115</v>
      </c>
      <c r="B141" s="49" t="s">
        <v>283</v>
      </c>
      <c r="C141" s="57" t="s">
        <v>129</v>
      </c>
      <c r="D141" s="52" t="s">
        <v>123</v>
      </c>
      <c r="E141" s="26"/>
      <c r="F141" s="40">
        <v>15366</v>
      </c>
      <c r="G141" s="43">
        <f>E141*F141</f>
        <v>0</v>
      </c>
    </row>
    <row r="142" spans="1:7" s="8" customFormat="1" ht="16.5" thickBot="1" x14ac:dyDescent="0.3">
      <c r="A142" s="101" t="s">
        <v>96</v>
      </c>
      <c r="B142" s="102"/>
      <c r="C142" s="102"/>
      <c r="D142" s="102"/>
      <c r="E142" s="102"/>
      <c r="F142" s="103"/>
      <c r="G142" s="38">
        <f>SUM(G124:G141)</f>
        <v>69270</v>
      </c>
    </row>
    <row r="143" spans="1:7" s="8" customFormat="1" ht="19.5" thickBot="1" x14ac:dyDescent="0.3">
      <c r="A143" s="104" t="s">
        <v>284</v>
      </c>
      <c r="B143" s="105"/>
      <c r="C143" s="105"/>
      <c r="D143" s="105"/>
      <c r="E143" s="105"/>
      <c r="F143" s="105"/>
      <c r="G143" s="106"/>
    </row>
    <row r="144" spans="1:7" s="8" customFormat="1" hidden="1" x14ac:dyDescent="0.25">
      <c r="A144" s="17">
        <v>116</v>
      </c>
      <c r="B144" s="48" t="s">
        <v>300</v>
      </c>
      <c r="C144" s="54" t="s">
        <v>285</v>
      </c>
      <c r="D144" s="51" t="s">
        <v>293</v>
      </c>
      <c r="E144" s="25"/>
      <c r="F144" s="39">
        <v>14253.24</v>
      </c>
      <c r="G144" s="41">
        <f t="shared" ref="G144:G154" si="4">E144*F144</f>
        <v>0</v>
      </c>
    </row>
    <row r="145" spans="1:7" s="8" customFormat="1" x14ac:dyDescent="0.25">
      <c r="A145" s="16">
        <v>117</v>
      </c>
      <c r="B145" s="49" t="s">
        <v>301</v>
      </c>
      <c r="C145" s="56" t="s">
        <v>286</v>
      </c>
      <c r="D145" s="51" t="s">
        <v>294</v>
      </c>
      <c r="E145" s="26">
        <v>2.3719999999999999</v>
      </c>
      <c r="F145" s="40">
        <v>47510.81</v>
      </c>
      <c r="G145" s="42">
        <f t="shared" si="4"/>
        <v>112695.64132</v>
      </c>
    </row>
    <row r="146" spans="1:7" s="8" customFormat="1" hidden="1" x14ac:dyDescent="0.25">
      <c r="A146" s="17">
        <v>118</v>
      </c>
      <c r="B146" s="49" t="s">
        <v>302</v>
      </c>
      <c r="C146" s="56" t="s">
        <v>287</v>
      </c>
      <c r="D146" s="51" t="s">
        <v>293</v>
      </c>
      <c r="E146" s="26"/>
      <c r="F146" s="40">
        <v>106431.52</v>
      </c>
      <c r="G146" s="42">
        <f t="shared" si="4"/>
        <v>0</v>
      </c>
    </row>
    <row r="147" spans="1:7" s="8" customFormat="1" hidden="1" x14ac:dyDescent="0.25">
      <c r="A147" s="16">
        <v>119</v>
      </c>
      <c r="B147" s="49" t="s">
        <v>303</v>
      </c>
      <c r="C147" s="56" t="s">
        <v>288</v>
      </c>
      <c r="D147" s="51" t="s">
        <v>294</v>
      </c>
      <c r="E147" s="26"/>
      <c r="F147" s="40">
        <v>257493.93</v>
      </c>
      <c r="G147" s="42">
        <f t="shared" si="4"/>
        <v>0</v>
      </c>
    </row>
    <row r="148" spans="1:7" s="8" customFormat="1" x14ac:dyDescent="0.25">
      <c r="A148" s="17">
        <v>120</v>
      </c>
      <c r="B148" s="49" t="s">
        <v>304</v>
      </c>
      <c r="C148" s="56" t="s">
        <v>289</v>
      </c>
      <c r="D148" s="51" t="s">
        <v>293</v>
      </c>
      <c r="E148" s="26">
        <v>1</v>
      </c>
      <c r="F148" s="40">
        <v>108715.6</v>
      </c>
      <c r="G148" s="42">
        <f t="shared" si="4"/>
        <v>108715.6</v>
      </c>
    </row>
    <row r="149" spans="1:7" s="8" customFormat="1" hidden="1" x14ac:dyDescent="0.25">
      <c r="A149" s="16">
        <v>121</v>
      </c>
      <c r="B149" s="49" t="s">
        <v>305</v>
      </c>
      <c r="C149" s="56" t="s">
        <v>290</v>
      </c>
      <c r="D149" s="51" t="s">
        <v>293</v>
      </c>
      <c r="E149" s="26"/>
      <c r="F149" s="40">
        <v>343917.6</v>
      </c>
      <c r="G149" s="42">
        <f t="shared" si="4"/>
        <v>0</v>
      </c>
    </row>
    <row r="150" spans="1:7" s="8" customFormat="1" ht="31.5" hidden="1" x14ac:dyDescent="0.25">
      <c r="A150" s="17">
        <v>122</v>
      </c>
      <c r="B150" s="49" t="s">
        <v>306</v>
      </c>
      <c r="C150" s="56" t="s">
        <v>298</v>
      </c>
      <c r="D150" s="51" t="s">
        <v>297</v>
      </c>
      <c r="E150" s="26"/>
      <c r="F150" s="40">
        <v>40374.29</v>
      </c>
      <c r="G150" s="42">
        <f t="shared" si="4"/>
        <v>0</v>
      </c>
    </row>
    <row r="151" spans="1:7" s="8" customFormat="1" ht="31.5" x14ac:dyDescent="0.25">
      <c r="A151" s="16">
        <v>123</v>
      </c>
      <c r="B151" s="49" t="s">
        <v>307</v>
      </c>
      <c r="C151" s="56" t="s">
        <v>299</v>
      </c>
      <c r="D151" s="51" t="s">
        <v>297</v>
      </c>
      <c r="E151" s="26">
        <v>4.7439999999999998</v>
      </c>
      <c r="F151" s="40">
        <v>56241.599999999999</v>
      </c>
      <c r="G151" s="42">
        <f t="shared" si="4"/>
        <v>266810.15039999998</v>
      </c>
    </row>
    <row r="152" spans="1:7" s="8" customFormat="1" ht="31.5" hidden="1" x14ac:dyDescent="0.25">
      <c r="A152" s="17">
        <v>124</v>
      </c>
      <c r="B152" s="49" t="s">
        <v>308</v>
      </c>
      <c r="C152" s="56" t="s">
        <v>291</v>
      </c>
      <c r="D152" s="51" t="s">
        <v>293</v>
      </c>
      <c r="E152" s="26"/>
      <c r="F152" s="40">
        <v>13318.85</v>
      </c>
      <c r="G152" s="42">
        <f t="shared" si="4"/>
        <v>0</v>
      </c>
    </row>
    <row r="153" spans="1:7" s="8" customFormat="1" ht="31.5" x14ac:dyDescent="0.25">
      <c r="A153" s="16">
        <v>125</v>
      </c>
      <c r="B153" s="49" t="s">
        <v>309</v>
      </c>
      <c r="C153" s="56" t="s">
        <v>292</v>
      </c>
      <c r="D153" s="51" t="s">
        <v>295</v>
      </c>
      <c r="E153" s="26">
        <v>1.9</v>
      </c>
      <c r="F153" s="40">
        <v>21056.87</v>
      </c>
      <c r="G153" s="42">
        <f t="shared" si="4"/>
        <v>40008.052999999993</v>
      </c>
    </row>
    <row r="154" spans="1:7" s="8" customFormat="1" ht="16.5" thickBot="1" x14ac:dyDescent="0.3">
      <c r="A154" s="17">
        <v>126</v>
      </c>
      <c r="B154" s="49" t="s">
        <v>310</v>
      </c>
      <c r="C154" s="56" t="s">
        <v>296</v>
      </c>
      <c r="D154" s="51" t="s">
        <v>293</v>
      </c>
      <c r="E154" s="26">
        <v>1</v>
      </c>
      <c r="F154" s="40">
        <v>9978.7296004935015</v>
      </c>
      <c r="G154" s="42">
        <f t="shared" si="4"/>
        <v>9978.7296004935015</v>
      </c>
    </row>
    <row r="155" spans="1:7" s="8" customFormat="1" ht="16.5" thickBot="1" x14ac:dyDescent="0.3">
      <c r="A155" s="101" t="s">
        <v>317</v>
      </c>
      <c r="B155" s="102"/>
      <c r="C155" s="102"/>
      <c r="D155" s="102"/>
      <c r="E155" s="102"/>
      <c r="F155" s="103"/>
      <c r="G155" s="38">
        <f>SUM(G144:G154)</f>
        <v>538208.17432049336</v>
      </c>
    </row>
    <row r="156" spans="1:7" s="8" customFormat="1" ht="19.5" thickBot="1" x14ac:dyDescent="0.3">
      <c r="A156" s="104" t="s">
        <v>130</v>
      </c>
      <c r="B156" s="105"/>
      <c r="C156" s="105"/>
      <c r="D156" s="105"/>
      <c r="E156" s="105"/>
      <c r="F156" s="105"/>
      <c r="G156" s="106"/>
    </row>
    <row r="157" spans="1:7" s="37" customFormat="1" ht="18.75" x14ac:dyDescent="0.3">
      <c r="A157" s="17">
        <v>127</v>
      </c>
      <c r="B157" s="48" t="s">
        <v>311</v>
      </c>
      <c r="C157" s="54" t="s">
        <v>264</v>
      </c>
      <c r="D157" s="51" t="s">
        <v>263</v>
      </c>
      <c r="E157" s="25">
        <v>0.28999999999999998</v>
      </c>
      <c r="F157" s="39">
        <v>20889.439999999999</v>
      </c>
      <c r="G157" s="41">
        <f>E157*F157</f>
        <v>6057.9375999999993</v>
      </c>
    </row>
    <row r="158" spans="1:7" s="8" customFormat="1" ht="16.5" thickBot="1" x14ac:dyDescent="0.3">
      <c r="A158" s="16">
        <v>128</v>
      </c>
      <c r="B158" s="49" t="s">
        <v>312</v>
      </c>
      <c r="C158" s="56" t="s">
        <v>265</v>
      </c>
      <c r="D158" s="52" t="s">
        <v>263</v>
      </c>
      <c r="E158" s="26">
        <v>1.74</v>
      </c>
      <c r="F158" s="40">
        <v>11519.76</v>
      </c>
      <c r="G158" s="42">
        <f>E158*F158</f>
        <v>20044.382399999999</v>
      </c>
    </row>
    <row r="159" spans="1:7" ht="16.5" thickBot="1" x14ac:dyDescent="0.25">
      <c r="A159" s="118" t="s">
        <v>131</v>
      </c>
      <c r="B159" s="119"/>
      <c r="C159" s="119"/>
      <c r="D159" s="119"/>
      <c r="E159" s="119"/>
      <c r="F159" s="120"/>
      <c r="G159" s="86">
        <f>SUM(G157:G158)</f>
        <v>26102.32</v>
      </c>
    </row>
    <row r="160" spans="1:7" ht="32.25" thickBot="1" x14ac:dyDescent="0.25">
      <c r="A160" s="88">
        <v>129</v>
      </c>
      <c r="B160" s="89" t="s">
        <v>314</v>
      </c>
      <c r="C160" s="95" t="s">
        <v>315</v>
      </c>
      <c r="D160" s="96"/>
      <c r="E160" s="96"/>
      <c r="F160" s="97"/>
      <c r="G160" s="90">
        <f>56*7738.8</f>
        <v>433372.8</v>
      </c>
    </row>
    <row r="161" spans="1:7" s="8" customFormat="1" ht="19.5" thickBot="1" x14ac:dyDescent="0.3">
      <c r="A161" s="98" t="s">
        <v>110</v>
      </c>
      <c r="B161" s="99"/>
      <c r="C161" s="99"/>
      <c r="D161" s="99"/>
      <c r="E161" s="99"/>
      <c r="F161" s="100"/>
      <c r="G161" s="87">
        <f>SUM(G35,G71,G77,G116,G122,G142,G155,G159)+G160</f>
        <v>5566218.4093204932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107" t="s">
        <v>318</v>
      </c>
      <c r="B164" s="107"/>
      <c r="C164" s="107"/>
      <c r="D164" s="107"/>
      <c r="E164" s="107"/>
      <c r="F164" s="107"/>
      <c r="G164" s="107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>
    <filterColumn colId="6">
      <filters blank="1">
        <filter val="1 241 810,20"/>
        <filter val="1 899 652,52"/>
        <filter val="108 715,60"/>
        <filter val="112 695,64"/>
        <filter val="118 484,00"/>
        <filter val="12 268,00"/>
        <filter val="15 500,00"/>
        <filter val="20 044,38"/>
        <filter val="209 860,00"/>
        <filter val="237 576,00"/>
        <filter val="247 188,00"/>
        <filter val="26 102,32"/>
        <filter val="266 810,15"/>
        <filter val="290 376,47"/>
        <filter val="32 728,00"/>
        <filter val="336 231,89"/>
        <filter val="39 669,84"/>
        <filter val="40 008,05"/>
        <filter val="423 988,40"/>
        <filter val="433 372,80"/>
        <filter val="433 540,40"/>
        <filter val="5 566 218,41"/>
        <filter val="502 475,52"/>
        <filter val="538 208,17"/>
        <filter val="543 087,00"/>
        <filter val="556 776,00"/>
        <filter val="59 738,00"/>
        <filter val="6 057,94"/>
        <filter val="69 270,00"/>
        <filter val="7"/>
        <filter val="736,00"/>
        <filter val="8 038,00"/>
        <filter val="9 552,00"/>
        <filter val="9 978,73"/>
        <filter val="924 262,00"/>
      </filters>
    </filterColumn>
  </autoFilter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316</v>
      </c>
      <c r="B8" s="109"/>
      <c r="C8" s="109"/>
      <c r="D8" s="109"/>
      <c r="E8" s="109"/>
      <c r="F8" s="109"/>
      <c r="G8" s="109"/>
    </row>
    <row r="9" spans="1:15" s="8" customFormat="1" x14ac:dyDescent="0.25">
      <c r="A9" s="109" t="s">
        <v>115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G160/1000</f>
        <v>0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101" t="s">
        <v>93</v>
      </c>
      <c r="B70" s="102"/>
      <c r="C70" s="117"/>
      <c r="D70" s="102"/>
      <c r="E70" s="102"/>
      <c r="F70" s="103"/>
      <c r="G70" s="62">
        <f>SUM(G37:G69)</f>
        <v>0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6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101" t="s">
        <v>142</v>
      </c>
      <c r="B76" s="102"/>
      <c r="C76" s="102"/>
      <c r="D76" s="102"/>
      <c r="E76" s="102"/>
      <c r="F76" s="103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6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101" t="s">
        <v>94</v>
      </c>
      <c r="B115" s="102"/>
      <c r="C115" s="102"/>
      <c r="D115" s="102"/>
      <c r="E115" s="102"/>
      <c r="F115" s="103"/>
      <c r="G115" s="36">
        <f>SUM(G78:G114)</f>
        <v>0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6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101" t="s">
        <v>260</v>
      </c>
      <c r="B121" s="102"/>
      <c r="C121" s="102"/>
      <c r="D121" s="102"/>
      <c r="E121" s="102"/>
      <c r="F121" s="103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6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101" t="s">
        <v>96</v>
      </c>
      <c r="B141" s="102"/>
      <c r="C141" s="102"/>
      <c r="D141" s="102"/>
      <c r="E141" s="102"/>
      <c r="F141" s="103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6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101" t="s">
        <v>96</v>
      </c>
      <c r="B154" s="102"/>
      <c r="C154" s="102"/>
      <c r="D154" s="102"/>
      <c r="E154" s="102"/>
      <c r="F154" s="103"/>
      <c r="G154" s="38">
        <f>SUM(G143:G153)</f>
        <v>0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6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8" t="s">
        <v>131</v>
      </c>
      <c r="B158" s="119"/>
      <c r="C158" s="119"/>
      <c r="D158" s="119"/>
      <c r="E158" s="119"/>
      <c r="F158" s="120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5" t="s">
        <v>315</v>
      </c>
      <c r="D159" s="96"/>
      <c r="E159" s="96"/>
      <c r="F159" s="97"/>
      <c r="G159" s="90"/>
    </row>
    <row r="160" spans="1:7" s="8" customFormat="1" ht="19.5" thickBot="1" x14ac:dyDescent="0.3">
      <c r="A160" s="98" t="s">
        <v>110</v>
      </c>
      <c r="B160" s="99"/>
      <c r="C160" s="99"/>
      <c r="D160" s="99"/>
      <c r="E160" s="99"/>
      <c r="F160" s="100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7" t="s">
        <v>313</v>
      </c>
      <c r="B163" s="107"/>
      <c r="C163" s="107"/>
      <c r="D163" s="107"/>
      <c r="E163" s="107"/>
      <c r="F163" s="107"/>
      <c r="G163" s="107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2017-11-17T03:29:59Z</cp:lastPrinted>
  <dcterms:created xsi:type="dcterms:W3CDTF">1996-10-08T23:32:33Z</dcterms:created>
  <dcterms:modified xsi:type="dcterms:W3CDTF">2017-11-17T03:30:13Z</dcterms:modified>
</cp:coreProperties>
</file>