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6152" windowHeight="11256" tabRatio="853"/>
  </bookViews>
  <sheets>
    <sheet name="2 титульный лист" sheetId="19" r:id="rId1"/>
    <sheet name="3" sheetId="12" r:id="rId2"/>
    <sheet name="4" sheetId="13" r:id="rId3"/>
    <sheet name="5" sheetId="14" r:id="rId4"/>
    <sheet name="6" sheetId="15" r:id="rId5"/>
    <sheet name="7" sheetId="16" r:id="rId6"/>
    <sheet name="8" sheetId="17" r:id="rId7"/>
    <sheet name="9" sheetId="18" r:id="rId8"/>
  </sheets>
  <definedNames>
    <definedName name="_xlnm.Print_Area" localSheetId="1">'3'!$A$1:$G$38</definedName>
    <definedName name="_xlnm.Print_Area" localSheetId="2">'4'!$A$1:$E$30</definedName>
    <definedName name="_xlnm.Print_Area" localSheetId="3">'5'!$A$1:$D$36</definedName>
  </definedNames>
  <calcPr calcId="145621"/>
</workbook>
</file>

<file path=xl/calcChain.xml><?xml version="1.0" encoding="utf-8"?>
<calcChain xmlns="http://schemas.openxmlformats.org/spreadsheetml/2006/main">
  <c r="D36" i="14" l="1"/>
  <c r="C36" i="14" l="1"/>
  <c r="E12" i="13" l="1"/>
  <c r="C11" i="14" l="1"/>
  <c r="C17" i="14" l="1"/>
  <c r="C28" i="14"/>
  <c r="C21" i="14" l="1"/>
  <c r="D21" i="14" l="1"/>
  <c r="D28" i="14" l="1"/>
  <c r="E28" i="13"/>
  <c r="E22" i="13"/>
  <c r="E25" i="13"/>
  <c r="E20" i="13"/>
  <c r="E18" i="13"/>
  <c r="E17" i="13"/>
  <c r="D17" i="14" l="1"/>
  <c r="E19" i="12"/>
  <c r="F19" i="12"/>
  <c r="G19" i="12"/>
  <c r="D19" i="12"/>
  <c r="E16" i="13" l="1"/>
  <c r="C37" i="13"/>
  <c r="D11" i="14"/>
</calcChain>
</file>

<file path=xl/sharedStrings.xml><?xml version="1.0" encoding="utf-8"?>
<sst xmlns="http://schemas.openxmlformats.org/spreadsheetml/2006/main" count="283" uniqueCount="178">
  <si>
    <t>1.</t>
  </si>
  <si>
    <t>2.</t>
  </si>
  <si>
    <t>3.</t>
  </si>
  <si>
    <t>4.</t>
  </si>
  <si>
    <t>5.</t>
  </si>
  <si>
    <t>6.</t>
  </si>
  <si>
    <t>№ п/п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</si>
  <si>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</si>
  <si>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</si>
  <si>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</si>
  <si>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</si>
  <si>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</si>
  <si>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</si>
  <si>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</si>
  <si>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</si>
  <si>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</si>
  <si>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</si>
  <si>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</si>
  <si>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</si>
  <si>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</si>
  <si>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</si>
  <si>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</si>
  <si>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</si>
  <si>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</si>
  <si>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</si>
  <si>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</si>
  <si>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</si>
  <si>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</si>
  <si>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</si>
  <si>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</si>
  <si>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льготная категория *</t>
  </si>
  <si>
    <t>льготная категория **</t>
  </si>
  <si>
    <t>Объекты 
генерации</t>
  </si>
  <si>
    <t>До 15 кВт - всего,  в том числе</t>
  </si>
  <si>
    <t>От 15 до 150 кВт - всего,  в том числе</t>
  </si>
  <si>
    <t>От 150 кВт до 670 кВт - всего, в том числе</t>
  </si>
  <si>
    <t>по индивидуальному проекту</t>
  </si>
  <si>
    <t>От 670 кВт до 8900 кВт - всего, в том числе</t>
  </si>
  <si>
    <t>От 8900 кВт - всего, в том числе</t>
  </si>
  <si>
    <t>о поданных заявках на технологическое присоединение 
за текущий год</t>
  </si>
  <si>
    <t>о длине линий электропередачи и об объемах максимальной</t>
  </si>
  <si>
    <t>по каждому мероприятию</t>
  </si>
  <si>
    <t>мощности построенных объектов за 3 предыдущих года по каждому мероприятию</t>
  </si>
  <si>
    <t>Заявители, оплачивающие технологическое присоединение своих энергопринимающих устройств в размере не более 550 рублей.</t>
  </si>
  <si>
    <t>* -</t>
  </si>
  <si>
    <r>
      <t xml:space="preserve">* </t>
    </r>
    <r>
      <rPr>
        <sz val="11"/>
        <color theme="1"/>
        <rFont val="Calibri"/>
        <family val="2"/>
        <charset val="204"/>
      </rPr>
      <t>*</t>
    </r>
    <r>
      <rPr>
        <sz val="11"/>
        <color theme="1"/>
        <rFont val="Times New Roman"/>
        <family val="1"/>
        <charset val="204"/>
      </rPr>
      <t>-</t>
    </r>
  </si>
  <si>
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</si>
  <si>
    <r>
      <t>* *</t>
    </r>
    <r>
      <rPr>
        <sz val="13"/>
        <color theme="1"/>
        <rFont val="Times New Roman"/>
        <family val="1"/>
        <charset val="204"/>
      </rPr>
      <t>-</t>
    </r>
  </si>
  <si>
    <t>Наименование стандартизированных 
тарифных ставок</t>
  </si>
  <si>
    <t>Единица измерения</t>
  </si>
  <si>
    <t>по постоянной схеме</t>
  </si>
  <si>
    <r>
      <t>С</t>
    </r>
    <r>
      <rPr>
        <vertAlign val="subscript"/>
        <sz val="12"/>
        <rFont val="Times New Roman"/>
        <family val="1"/>
        <charset val="204"/>
      </rPr>
      <t>1</t>
    </r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</si>
  <si>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</si>
  <si>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</si>
  <si>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rFont val="Times New Roman"/>
        <family val="1"/>
        <charset val="204"/>
      </rPr>
      <t>1.1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</si>
  <si>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</si>
  <si>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</si>
  <si>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</si>
  <si>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</si>
  <si>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rFont val="Times New Roman"/>
        <family val="1"/>
        <charset val="204"/>
      </rPr>
      <t>1.3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</si>
  <si>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</si>
  <si>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r>
      <t>С</t>
    </r>
    <r>
      <rPr>
        <vertAlign val="subscript"/>
        <sz val="12"/>
        <rFont val="Times New Roman"/>
        <family val="1"/>
        <charset val="204"/>
      </rPr>
      <t>1.4</t>
    </r>
    <r>
      <rPr>
        <sz val="10"/>
        <rFont val="Arial Cyr"/>
        <charset val="204"/>
      </rPr>
      <t/>
    </r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</si>
  <si>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</si>
  <si>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r>
      <t>С</t>
    </r>
    <r>
      <rPr>
        <vertAlign val="subscript"/>
        <sz val="12"/>
        <rFont val="Times New Roman"/>
        <family val="1"/>
        <charset val="204"/>
      </rPr>
      <t xml:space="preserve">2,i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</si>
  <si>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воздушных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</si>
  <si>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3,i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</si>
  <si>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кабельных линий электропередачи 
на i-м уровне напряжения 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</si>
  <si>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r>
      <t>С</t>
    </r>
    <r>
      <rPr>
        <vertAlign val="subscript"/>
        <sz val="12"/>
        <rFont val="Times New Roman"/>
        <family val="1"/>
        <charset val="204"/>
      </rPr>
      <t xml:space="preserve">4,i </t>
    </r>
    <r>
      <rPr>
        <sz val="12"/>
        <rFont val="Times New Roman"/>
        <family val="1"/>
        <charset val="204"/>
      </rPr>
      <t>*</t>
    </r>
  </si>
  <si>
    <t>Стандартизированная тарифная ставка на покрытие расходов сетевой организации на строительство подстанций согласно приложению 
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
на i-м уровне напряжения</t>
  </si>
  <si>
    <t>СТАНДАРТИЗИРОВАННЫЕ ТАРИФНЫЕ СТАВКИ</t>
  </si>
  <si>
    <t>к территориальным распределительным сетям на уровне</t>
  </si>
  <si>
    <t>напряжения ниже 35 кВ и присоединяемой мощностью менее 8900 кВт</t>
  </si>
  <si>
    <t>(наименование сетевой организации)</t>
  </si>
  <si>
    <t>Приложение № 3</t>
  </si>
  <si>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</si>
  <si>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</t>
  </si>
  <si>
    <t xml:space="preserve"> от  17.09.2015 № 987)</t>
  </si>
  <si>
    <t>*_</t>
  </si>
  <si>
    <t>Ставки платы С2,i,  С3,i и С4,i 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</si>
  <si>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</si>
  <si>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</si>
  <si>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</si>
  <si>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</si>
  <si>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Подготовка и выдача сетевой организацией технических условий заявителю:</t>
  </si>
  <si>
    <t>по временной схеме</t>
  </si>
  <si>
    <t>Разработка сетевой организацией проектной документации по 
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</si>
  <si>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</si>
  <si>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</si>
  <si>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</si>
  <si>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</si>
  <si>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</si>
  <si>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
и выше</t>
  </si>
  <si>
    <t>Проверка сетевой 
организацией выполнения заявителем технических условий: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</si>
  <si>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</si>
  <si>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</si>
  <si>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t>Приложение № 4</t>
  </si>
  <si>
    <t>РАСХОДЫ НА МЕРОПРИЯТИЯ,</t>
  </si>
  <si>
    <t>осуществляемые при технологическом присоединении</t>
  </si>
  <si>
    <t>Показатели</t>
  </si>
  <si>
    <t>Ожидаемые данные 
за текущий 
период</t>
  </si>
  <si>
    <t>Плановые 
показатели 
на следующий 
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</si>
  <si>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</si>
  <si>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</si>
  <si>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</si>
  <si>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</si>
  <si>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</si>
  <si>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</si>
  <si>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</si>
  <si>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</si>
  <si>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
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</si>
  <si>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</si>
  <si>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</si>
  <si>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</si>
  <si>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
безопасность</t>
  </si>
  <si>
    <t>расходы на информационное 
обслуживание, консультационные 
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</si>
  <si>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</si>
  <si>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</si>
  <si>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</si>
  <si>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</si>
  <si>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</si>
  <si>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</si>
  <si>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</si>
  <si>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
электроэнергетики</t>
  </si>
  <si>
    <t>Выпадающие доходы (экономия средств)</t>
  </si>
  <si>
    <t>Итого (размер необходимой валовой 
выручки)</t>
  </si>
  <si>
    <t>Р А С Ч Е Т</t>
  </si>
  <si>
    <t>необходимой валовой выручки сетевой организации
на технологическое присоединение</t>
  </si>
  <si>
    <t>Приложение № 5</t>
  </si>
  <si>
    <t>тыс.рублей</t>
  </si>
  <si>
    <t>Приложение № 6</t>
  </si>
  <si>
    <t>Приложение № 7</t>
  </si>
  <si>
    <t>Приложение № 8</t>
  </si>
  <si>
    <t>Приложение № 9</t>
  </si>
  <si>
    <t>Уровень напряжения ниже 35 кВ</t>
  </si>
  <si>
    <t>максимальная мощность</t>
  </si>
  <si>
    <t>до 15 кВт вкл.</t>
  </si>
  <si>
    <t>от 15 кВт  до 150 кВт вкл.</t>
  </si>
  <si>
    <t>от 150 кВт до 670 кВт вкл.</t>
  </si>
  <si>
    <t>более 670 кВт вкл.</t>
  </si>
  <si>
    <r>
      <t xml:space="preserve">на   </t>
    </r>
    <r>
      <rPr>
        <b/>
        <u/>
        <sz val="16"/>
        <color theme="1"/>
        <rFont val="Times New Roman"/>
        <family val="1"/>
        <charset val="204"/>
      </rPr>
      <t>2016</t>
    </r>
    <r>
      <rPr>
        <b/>
        <sz val="16"/>
        <color theme="1"/>
        <rFont val="Times New Roman"/>
        <family val="1"/>
        <charset val="204"/>
      </rPr>
      <t xml:space="preserve">   год</t>
    </r>
  </si>
  <si>
    <t>филиал АО "ДРСК" - "Амурские электрические сети"</t>
  </si>
  <si>
    <t>строительство  ВЛ-10 кВ</t>
  </si>
  <si>
    <t>строительство  ВЛ-0,4 кВ</t>
  </si>
  <si>
    <t xml:space="preserve">строительство  КЛ-10 кВ </t>
  </si>
  <si>
    <t xml:space="preserve">строительство  КЛ-0,4 кВ </t>
  </si>
  <si>
    <t>строительство ТП 10/0,4 кВ 25 кВА</t>
  </si>
  <si>
    <t>строительство ТП 10/0,4 кВ 63 кВА</t>
  </si>
  <si>
    <t>строительство ТП 10/0,4 кВ 100 кВА</t>
  </si>
  <si>
    <t>строительство ТП 10/0,4 кВ 160 кВА</t>
  </si>
  <si>
    <t>строительство ТП 10/0,4 кВ 250 кВА</t>
  </si>
  <si>
    <t>строительство ТП 10/0,4 кВ 400 кВА</t>
  </si>
  <si>
    <t>строительство ТП 10/0,4 кВ 630 кВА</t>
  </si>
  <si>
    <t xml:space="preserve"> -</t>
  </si>
  <si>
    <t>Приложение № 2</t>
  </si>
  <si>
    <t>ПРОГНОЗНЫЕ СВЕДЕНИЯ</t>
  </si>
  <si>
    <t>о расходах за технологическое присоединение</t>
  </si>
  <si>
    <r>
      <rPr>
        <u/>
        <sz val="13"/>
        <color theme="1"/>
        <rFont val="Times New Roman"/>
        <family val="1"/>
        <charset val="204"/>
      </rPr>
      <t xml:space="preserve">  АО "ДРСК" (филиал </t>
    </r>
    <r>
      <rPr>
        <b/>
        <u/>
        <sz val="13"/>
        <color theme="1"/>
        <rFont val="Times New Roman"/>
        <family val="1"/>
        <charset val="204"/>
      </rPr>
      <t>"Амурские электрические сети")</t>
    </r>
    <r>
      <rPr>
        <u/>
        <sz val="13"/>
        <color theme="1"/>
        <rFont val="Times New Roman"/>
        <family val="1"/>
        <charset val="204"/>
      </rPr>
      <t xml:space="preserve">  </t>
    </r>
    <r>
      <rPr>
        <sz val="13"/>
        <color theme="1"/>
        <rFont val="Times New Roman"/>
        <family val="1"/>
        <charset val="204"/>
      </rPr>
      <t xml:space="preserve"> на </t>
    </r>
    <r>
      <rPr>
        <u/>
        <sz val="13"/>
        <color theme="1"/>
        <rFont val="Times New Roman"/>
        <family val="1"/>
        <charset val="204"/>
      </rPr>
      <t xml:space="preserve"> 2016 </t>
    </r>
    <r>
      <rPr>
        <sz val="13"/>
        <color theme="1"/>
        <rFont val="Times New Roman"/>
        <family val="1"/>
        <charset val="204"/>
      </rPr>
      <t xml:space="preserve"> год</t>
    </r>
  </si>
  <si>
    <t xml:space="preserve">              (наименование сетевой организации)</t>
  </si>
  <si>
    <t>1. Полное наименование:</t>
  </si>
  <si>
    <t>Акционерное общество "Дальневосточная распределительная сетевая компания"          Joint Stock Company "Far-Eastern Distribution Company"</t>
  </si>
  <si>
    <t>2. Сокращенное наименование:</t>
  </si>
  <si>
    <t xml:space="preserve"> АО "ДРСК"  JSC "FEDC" </t>
  </si>
  <si>
    <t>3. Место нахождения:</t>
  </si>
  <si>
    <t>675003, Российская Федерация, Амурская область, г.Благовещенск, ул. Театральная, 179</t>
  </si>
  <si>
    <t>4. Адрес юридического лица:</t>
  </si>
  <si>
    <t>675000, Российская Федерация, Амурская область, г. Благовещенск, ул. Шевченко, 28</t>
  </si>
  <si>
    <t>5. ИНН:</t>
  </si>
  <si>
    <t>2801108200</t>
  </si>
  <si>
    <t>6. КПП:</t>
  </si>
  <si>
    <t>280102003</t>
  </si>
  <si>
    <t>7. Ф.И.О. руководителя:</t>
  </si>
  <si>
    <t>Семенюк Евгений Валентинович</t>
  </si>
  <si>
    <t>8. Адрес электронной почты:</t>
  </si>
  <si>
    <t xml:space="preserve">doc@amur.drsk.ru </t>
  </si>
  <si>
    <t>9. Контактный телефон:</t>
  </si>
  <si>
    <t>(4162) 39-93-59</t>
  </si>
  <si>
    <t>10. Факс:</t>
  </si>
  <si>
    <t>(4162) 39-92-89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</si>
</sst>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(&quot;р.&quot;* #,##0.00_);_(&quot;р.&quot;* \(#,##0.00\);_(&quot;р.&quot;* &quot;-&quot;??_);_(@_)"/>
    <numFmt numFmtId="166" formatCode="_(* #,##0.00_);_(* \(#,##0.00\);_(* &quot;-&quot;??_);_(@_)"/>
    <numFmt numFmtId="167" formatCode="&quot;$&quot;#,##0_);[Red]\(&quot;$&quot;#,##0\)"/>
    <numFmt numFmtId="168" formatCode="#,##0_);[Red]\(#,##0\)"/>
    <numFmt numFmtId="169" formatCode="#,##0_);\(#,##0\)"/>
    <numFmt numFmtId="170" formatCode="[&lt;=9999999]###\-####;\+#_ \(###\)\ ###\-####"/>
    <numFmt numFmtId="171" formatCode="_-* #,##0.00&quot;р.&quot;_-;\-* #,##0.00&quot;р.&quot;_-;_-* \-??&quot;р.&quot;_-;_-@_-"/>
    <numFmt numFmtId="172" formatCode="_-* #,##0_-;\-* #,##0_-;_-* \-_-;_-@_-"/>
    <numFmt numFmtId="173" formatCode="_-* #,##0.00_-;\-* #,##0.00_-;_-* \-??_-;_-@_-"/>
    <numFmt numFmtId="174" formatCode="\$#,##0_);[Red]&quot;($&quot;#,##0\)"/>
    <numFmt numFmtId="175" formatCode="_-\$* #,##0.00_-;&quot;-$&quot;* #,##0.00_-;_-\$* \-??_-;_-@_-"/>
    <numFmt numFmtId="176" formatCode="#,##0.0"/>
  </numFmts>
  <fonts count="86"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i/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12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Helv"/>
    </font>
    <font>
      <sz val="10"/>
      <name val="NTHarmonica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 Cyr"/>
      <charset val="204"/>
    </font>
    <font>
      <sz val="10"/>
      <name val="MS Sans Serif"/>
      <family val="2"/>
      <charset val="204"/>
    </font>
    <font>
      <sz val="8"/>
      <name val="Optima"/>
      <family val="2"/>
    </font>
    <font>
      <sz val="10"/>
      <name val="Helv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color indexed="12"/>
      <name val="Arial Cyr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color indexed="9"/>
      <name val="Arial Cyr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10"/>
      <name val="Helv"/>
      <family val="2"/>
    </font>
    <font>
      <sz val="10"/>
      <name val="Helv"/>
      <family val="2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Helv"/>
      <family val="2"/>
      <charset val="204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u/>
      <sz val="13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4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97">
    <xf numFmtId="0" fontId="0" fillId="0" borderId="0"/>
    <xf numFmtId="0" fontId="21" fillId="0" borderId="0"/>
    <xf numFmtId="0" fontId="66" fillId="0" borderId="0"/>
    <xf numFmtId="0" fontId="67" fillId="0" borderId="0"/>
    <xf numFmtId="0" fontId="30" fillId="0" borderId="0"/>
    <xf numFmtId="0" fontId="55" fillId="0" borderId="0"/>
    <xf numFmtId="0" fontId="66" fillId="0" borderId="0"/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165" fontId="24" fillId="0" borderId="0">
      <protection locked="0"/>
    </xf>
    <xf numFmtId="44" fontId="24" fillId="0" borderId="0">
      <protection locked="0"/>
    </xf>
    <xf numFmtId="171" fontId="68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165" fontId="24" fillId="0" borderId="0">
      <protection locked="0"/>
    </xf>
    <xf numFmtId="44" fontId="24" fillId="0" borderId="0">
      <protection locked="0"/>
    </xf>
    <xf numFmtId="171" fontId="68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165" fontId="24" fillId="0" borderId="0">
      <protection locked="0"/>
    </xf>
    <xf numFmtId="44" fontId="24" fillId="0" borderId="0">
      <protection locked="0"/>
    </xf>
    <xf numFmtId="171" fontId="68" fillId="0" borderId="0">
      <protection locked="0"/>
    </xf>
    <xf numFmtId="44" fontId="24" fillId="0" borderId="0">
      <protection locked="0"/>
    </xf>
    <xf numFmtId="0" fontId="25" fillId="0" borderId="0">
      <protection locked="0"/>
    </xf>
    <xf numFmtId="0" fontId="69" fillId="0" borderId="0">
      <protection locked="0"/>
    </xf>
    <xf numFmtId="0" fontId="25" fillId="0" borderId="0">
      <protection locked="0"/>
    </xf>
    <xf numFmtId="0" fontId="69" fillId="0" borderId="0">
      <protection locked="0"/>
    </xf>
    <xf numFmtId="0" fontId="24" fillId="0" borderId="13">
      <protection locked="0"/>
    </xf>
    <xf numFmtId="0" fontId="68" fillId="0" borderId="14">
      <protection locked="0"/>
    </xf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4" fontId="70" fillId="0" borderId="15">
      <alignment horizontal="right" vertical="top"/>
    </xf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4" fontId="70" fillId="0" borderId="15">
      <alignment horizontal="right" vertical="top"/>
    </xf>
    <xf numFmtId="168" fontId="59" fillId="17" borderId="0">
      <alignment vertical="top"/>
    </xf>
    <xf numFmtId="38" fontId="59" fillId="17" borderId="0">
      <alignment vertical="top"/>
    </xf>
    <xf numFmtId="172" fontId="71" fillId="0" borderId="0" applyFill="0" applyBorder="0" applyAlignment="0" applyProtection="0"/>
    <xf numFmtId="173" fontId="71" fillId="0" borderId="0" applyFill="0" applyBorder="0" applyAlignment="0" applyProtection="0"/>
    <xf numFmtId="167" fontId="53" fillId="0" borderId="0" applyFont="0" applyFill="0" applyBorder="0" applyAlignment="0" applyProtection="0"/>
    <xf numFmtId="174" fontId="71" fillId="0" borderId="0" applyFill="0" applyBorder="0" applyAlignment="0" applyProtection="0"/>
    <xf numFmtId="175" fontId="71" fillId="0" borderId="0" applyFill="0" applyBorder="0" applyAlignment="0" applyProtection="0"/>
    <xf numFmtId="14" fontId="35" fillId="0" borderId="0">
      <alignment vertical="top"/>
    </xf>
    <xf numFmtId="168" fontId="60" fillId="0" borderId="0">
      <alignment vertical="top"/>
    </xf>
    <xf numFmtId="38" fontId="60" fillId="0" borderId="0">
      <alignment vertical="top"/>
    </xf>
    <xf numFmtId="0" fontId="61" fillId="0" borderId="0">
      <alignment vertical="top"/>
    </xf>
    <xf numFmtId="168" fontId="34" fillId="0" borderId="0">
      <alignment vertical="top"/>
    </xf>
    <xf numFmtId="38" fontId="34" fillId="0" borderId="0">
      <alignment vertical="top"/>
    </xf>
    <xf numFmtId="169" fontId="59" fillId="0" borderId="0">
      <alignment vertical="top"/>
    </xf>
    <xf numFmtId="37" fontId="59" fillId="0" borderId="0">
      <alignment vertical="top"/>
    </xf>
    <xf numFmtId="0" fontId="11" fillId="0" borderId="0"/>
    <xf numFmtId="0" fontId="54" fillId="0" borderId="0"/>
    <xf numFmtId="0" fontId="26" fillId="0" borderId="0"/>
    <xf numFmtId="0" fontId="72" fillId="0" borderId="0"/>
    <xf numFmtId="0" fontId="67" fillId="0" borderId="0"/>
    <xf numFmtId="0" fontId="27" fillId="0" borderId="0" applyNumberFormat="0">
      <alignment horizontal="left"/>
    </xf>
    <xf numFmtId="4" fontId="73" fillId="18" borderId="16" applyNumberFormat="0" applyProtection="0">
      <alignment vertical="center"/>
    </xf>
    <xf numFmtId="4" fontId="74" fillId="18" borderId="16" applyNumberFormat="0" applyProtection="0">
      <alignment vertical="center"/>
    </xf>
    <xf numFmtId="4" fontId="73" fillId="18" borderId="16" applyNumberFormat="0" applyProtection="0">
      <alignment horizontal="left" vertical="center" indent="1"/>
    </xf>
    <xf numFmtId="4" fontId="73" fillId="18" borderId="16" applyNumberFormat="0" applyProtection="0">
      <alignment horizontal="left" vertical="center" indent="1"/>
    </xf>
    <xf numFmtId="0" fontId="23" fillId="19" borderId="16" applyNumberFormat="0" applyProtection="0">
      <alignment horizontal="left" vertical="center" indent="1"/>
    </xf>
    <xf numFmtId="4" fontId="73" fillId="20" borderId="16" applyNumberFormat="0" applyProtection="0">
      <alignment horizontal="right" vertical="center"/>
    </xf>
    <xf numFmtId="4" fontId="73" fillId="21" borderId="16" applyNumberFormat="0" applyProtection="0">
      <alignment horizontal="right" vertical="center"/>
    </xf>
    <xf numFmtId="4" fontId="73" fillId="22" borderId="16" applyNumberFormat="0" applyProtection="0">
      <alignment horizontal="right" vertical="center"/>
    </xf>
    <xf numFmtId="4" fontId="73" fillId="23" borderId="16" applyNumberFormat="0" applyProtection="0">
      <alignment horizontal="right" vertical="center"/>
    </xf>
    <xf numFmtId="4" fontId="73" fillId="24" borderId="16" applyNumberFormat="0" applyProtection="0">
      <alignment horizontal="right" vertical="center"/>
    </xf>
    <xf numFmtId="4" fontId="73" fillId="25" borderId="16" applyNumberFormat="0" applyProtection="0">
      <alignment horizontal="right" vertical="center"/>
    </xf>
    <xf numFmtId="4" fontId="73" fillId="26" borderId="16" applyNumberFormat="0" applyProtection="0">
      <alignment horizontal="right" vertical="center"/>
    </xf>
    <xf numFmtId="4" fontId="73" fillId="27" borderId="16" applyNumberFormat="0" applyProtection="0">
      <alignment horizontal="right" vertical="center"/>
    </xf>
    <xf numFmtId="4" fontId="73" fillId="28" borderId="16" applyNumberFormat="0" applyProtection="0">
      <alignment horizontal="right" vertical="center"/>
    </xf>
    <xf numFmtId="4" fontId="75" fillId="29" borderId="16" applyNumberFormat="0" applyProtection="0">
      <alignment horizontal="left" vertical="center" indent="1"/>
    </xf>
    <xf numFmtId="4" fontId="73" fillId="30" borderId="17" applyNumberFormat="0" applyProtection="0">
      <alignment horizontal="left" vertical="center" indent="1"/>
    </xf>
    <xf numFmtId="4" fontId="76" fillId="31" borderId="0" applyNumberFormat="0" applyProtection="0">
      <alignment horizontal="left" vertical="center" indent="1"/>
    </xf>
    <xf numFmtId="0" fontId="23" fillId="19" borderId="16" applyNumberFormat="0" applyProtection="0">
      <alignment horizontal="left" vertical="center" indent="1"/>
    </xf>
    <xf numFmtId="4" fontId="64" fillId="30" borderId="16" applyNumberFormat="0" applyProtection="0">
      <alignment horizontal="left" vertical="center" indent="1"/>
    </xf>
    <xf numFmtId="4" fontId="64" fillId="32" borderId="16" applyNumberFormat="0" applyProtection="0">
      <alignment horizontal="left" vertical="center" indent="1"/>
    </xf>
    <xf numFmtId="0" fontId="23" fillId="32" borderId="16" applyNumberFormat="0" applyProtection="0">
      <alignment horizontal="left" vertical="center" indent="1"/>
    </xf>
    <xf numFmtId="0" fontId="23" fillId="32" borderId="16" applyNumberFormat="0" applyProtection="0">
      <alignment horizontal="left" vertical="center" indent="1"/>
    </xf>
    <xf numFmtId="0" fontId="23" fillId="33" borderId="16" applyNumberFormat="0" applyProtection="0">
      <alignment horizontal="left" vertical="center" indent="1"/>
    </xf>
    <xf numFmtId="0" fontId="23" fillId="33" borderId="16" applyNumberFormat="0" applyProtection="0">
      <alignment horizontal="left" vertical="center" indent="1"/>
    </xf>
    <xf numFmtId="0" fontId="23" fillId="34" borderId="16" applyNumberFormat="0" applyProtection="0">
      <alignment horizontal="left" vertical="center" indent="1"/>
    </xf>
    <xf numFmtId="0" fontId="23" fillId="34" borderId="16" applyNumberFormat="0" applyProtection="0">
      <alignment horizontal="left" vertical="center" indent="1"/>
    </xf>
    <xf numFmtId="0" fontId="23" fillId="19" borderId="16" applyNumberFormat="0" applyProtection="0">
      <alignment horizontal="left" vertical="center" indent="1"/>
    </xf>
    <xf numFmtId="0" fontId="23" fillId="19" borderId="16" applyNumberFormat="0" applyProtection="0">
      <alignment horizontal="left" vertical="center" indent="1"/>
    </xf>
    <xf numFmtId="4" fontId="73" fillId="35" borderId="16" applyNumberFormat="0" applyProtection="0">
      <alignment vertical="center"/>
    </xf>
    <xf numFmtId="4" fontId="74" fillId="35" borderId="16" applyNumberFormat="0" applyProtection="0">
      <alignment vertical="center"/>
    </xf>
    <xf numFmtId="4" fontId="73" fillId="35" borderId="16" applyNumberFormat="0" applyProtection="0">
      <alignment horizontal="left" vertical="center" indent="1"/>
    </xf>
    <xf numFmtId="4" fontId="73" fillId="35" borderId="16" applyNumberFormat="0" applyProtection="0">
      <alignment horizontal="left" vertical="center" indent="1"/>
    </xf>
    <xf numFmtId="4" fontId="73" fillId="30" borderId="16" applyNumberFormat="0" applyProtection="0">
      <alignment horizontal="right" vertical="center"/>
    </xf>
    <xf numFmtId="4" fontId="74" fillId="30" borderId="16" applyNumberFormat="0" applyProtection="0">
      <alignment horizontal="right" vertical="center"/>
    </xf>
    <xf numFmtId="0" fontId="23" fillId="19" borderId="16" applyNumberFormat="0" applyProtection="0">
      <alignment horizontal="left" vertical="center" indent="1"/>
    </xf>
    <xf numFmtId="0" fontId="23" fillId="19" borderId="16" applyNumberFormat="0" applyProtection="0">
      <alignment horizontal="left" vertical="center" indent="1"/>
    </xf>
    <xf numFmtId="0" fontId="77" fillId="0" borderId="0"/>
    <xf numFmtId="4" fontId="78" fillId="30" borderId="16" applyNumberFormat="0" applyProtection="0">
      <alignment horizontal="right" vertical="center"/>
    </xf>
    <xf numFmtId="168" fontId="62" fillId="36" borderId="0">
      <alignment horizontal="right" vertical="top"/>
    </xf>
    <xf numFmtId="38" fontId="62" fillId="36" borderId="0">
      <alignment horizontal="right" vertical="top"/>
    </xf>
    <xf numFmtId="170" fontId="35" fillId="0" borderId="0">
      <alignment vertical="top"/>
    </xf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40" borderId="0" applyNumberFormat="0" applyBorder="0" applyAlignment="0" applyProtection="0"/>
    <xf numFmtId="164" fontId="28" fillId="0" borderId="18">
      <protection locked="0"/>
    </xf>
    <xf numFmtId="164" fontId="28" fillId="0" borderId="19">
      <protection locked="0"/>
    </xf>
    <xf numFmtId="0" fontId="37" fillId="8" borderId="20" applyNumberFormat="0" applyAlignment="0" applyProtection="0"/>
    <xf numFmtId="0" fontId="37" fillId="8" borderId="20" applyNumberFormat="0" applyAlignment="0" applyProtection="0"/>
    <xf numFmtId="0" fontId="37" fillId="8" borderId="20" applyNumberFormat="0" applyAlignment="0" applyProtection="0"/>
    <xf numFmtId="0" fontId="37" fillId="8" borderId="20" applyNumberFormat="0" applyAlignment="0" applyProtection="0"/>
    <xf numFmtId="0" fontId="37" fillId="8" borderId="20" applyNumberFormat="0" applyAlignment="0" applyProtection="0"/>
    <xf numFmtId="0" fontId="37" fillId="8" borderId="20" applyNumberFormat="0" applyAlignment="0" applyProtection="0"/>
    <xf numFmtId="0" fontId="37" fillId="8" borderId="20" applyNumberFormat="0" applyAlignment="0" applyProtection="0"/>
    <xf numFmtId="0" fontId="37" fillId="8" borderId="20" applyNumberFormat="0" applyAlignment="0" applyProtection="0"/>
    <xf numFmtId="0" fontId="37" fillId="8" borderId="20" applyNumberFormat="0" applyAlignment="0" applyProtection="0"/>
    <xf numFmtId="0" fontId="37" fillId="8" borderId="20" applyNumberFormat="0" applyAlignment="0" applyProtection="0"/>
    <xf numFmtId="0" fontId="37" fillId="8" borderId="20" applyNumberFormat="0" applyAlignment="0" applyProtection="0"/>
    <xf numFmtId="0" fontId="37" fillId="8" borderId="20" applyNumberFormat="0" applyAlignment="0" applyProtection="0"/>
    <xf numFmtId="0" fontId="38" fillId="41" borderId="16" applyNumberFormat="0" applyAlignment="0" applyProtection="0"/>
    <xf numFmtId="0" fontId="38" fillId="41" borderId="16" applyNumberFormat="0" applyAlignment="0" applyProtection="0"/>
    <xf numFmtId="0" fontId="38" fillId="41" borderId="16" applyNumberFormat="0" applyAlignment="0" applyProtection="0"/>
    <xf numFmtId="0" fontId="38" fillId="41" borderId="16" applyNumberFormat="0" applyAlignment="0" applyProtection="0"/>
    <xf numFmtId="0" fontId="38" fillId="41" borderId="16" applyNumberFormat="0" applyAlignment="0" applyProtection="0"/>
    <xf numFmtId="0" fontId="38" fillId="41" borderId="16" applyNumberFormat="0" applyAlignment="0" applyProtection="0"/>
    <xf numFmtId="0" fontId="38" fillId="41" borderId="16" applyNumberFormat="0" applyAlignment="0" applyProtection="0"/>
    <xf numFmtId="0" fontId="38" fillId="41" borderId="16" applyNumberFormat="0" applyAlignment="0" applyProtection="0"/>
    <xf numFmtId="0" fontId="38" fillId="41" borderId="16" applyNumberFormat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39" fillId="41" borderId="20" applyNumberFormat="0" applyAlignment="0" applyProtection="0"/>
    <xf numFmtId="0" fontId="56" fillId="0" borderId="0" applyBorder="0">
      <alignment horizontal="center" vertical="center" wrapText="1"/>
    </xf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3" applyNumberFormat="0" applyFill="0" applyAlignment="0" applyProtection="0"/>
    <xf numFmtId="0" fontId="42" fillId="0" borderId="0" applyNumberFormat="0" applyFill="0" applyBorder="0" applyAlignment="0" applyProtection="0"/>
    <xf numFmtId="0" fontId="28" fillId="0" borderId="15">
      <alignment horizontal="center" vertical="center" wrapText="1"/>
    </xf>
    <xf numFmtId="0" fontId="57" fillId="0" borderId="24" applyBorder="0">
      <alignment horizontal="center" vertical="center" wrapText="1"/>
    </xf>
    <xf numFmtId="164" fontId="29" fillId="42" borderId="18"/>
    <xf numFmtId="164" fontId="29" fillId="43" borderId="19"/>
    <xf numFmtId="4" fontId="58" fillId="18" borderId="2" applyBorder="0">
      <alignment horizontal="right"/>
    </xf>
    <xf numFmtId="4" fontId="58" fillId="18" borderId="2" applyBorder="0">
      <alignment horizontal="right"/>
    </xf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3" fillId="0" borderId="25" applyNumberFormat="0" applyFill="0" applyAlignment="0" applyProtection="0"/>
    <xf numFmtId="0" fontId="44" fillId="44" borderId="26" applyNumberFormat="0" applyAlignment="0" applyProtection="0"/>
    <xf numFmtId="0" fontId="45" fillId="0" borderId="0" applyNumberFormat="0" applyFill="0" applyBorder="0" applyAlignment="0" applyProtection="0"/>
    <xf numFmtId="0" fontId="46" fillId="45" borderId="0" applyNumberFormat="0" applyBorder="0" applyAlignment="0" applyProtection="0"/>
    <xf numFmtId="0" fontId="20" fillId="0" borderId="0"/>
    <xf numFmtId="0" fontId="11" fillId="0" borderId="0"/>
    <xf numFmtId="0" fontId="21" fillId="0" borderId="0"/>
    <xf numFmtId="0" fontId="11" fillId="0" borderId="0"/>
    <xf numFmtId="0" fontId="20" fillId="0" borderId="0"/>
    <xf numFmtId="0" fontId="20" fillId="0" borderId="0"/>
    <xf numFmtId="0" fontId="23" fillId="0" borderId="0">
      <alignment vertical="top"/>
    </xf>
    <xf numFmtId="0" fontId="23" fillId="0" borderId="0"/>
    <xf numFmtId="0" fontId="23" fillId="0" borderId="0"/>
    <xf numFmtId="0" fontId="11" fillId="0" borderId="0"/>
    <xf numFmtId="0" fontId="22" fillId="0" borderId="0"/>
    <xf numFmtId="0" fontId="22" fillId="0" borderId="0"/>
    <xf numFmtId="0" fontId="11" fillId="0" borderId="0"/>
    <xf numFmtId="0" fontId="22" fillId="0" borderId="0"/>
    <xf numFmtId="0" fontId="23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23" fillId="0" borderId="0">
      <alignment vertical="top"/>
    </xf>
    <xf numFmtId="0" fontId="65" fillId="0" borderId="0"/>
    <xf numFmtId="0" fontId="11" fillId="0" borderId="0"/>
    <xf numFmtId="0" fontId="23" fillId="0" borderId="0"/>
    <xf numFmtId="0" fontId="20" fillId="0" borderId="0"/>
    <xf numFmtId="0" fontId="23" fillId="0" borderId="0"/>
    <xf numFmtId="0" fontId="11" fillId="0" borderId="0"/>
    <xf numFmtId="0" fontId="22" fillId="0" borderId="0"/>
    <xf numFmtId="168" fontId="11" fillId="0" borderId="0">
      <alignment vertical="top"/>
    </xf>
    <xf numFmtId="0" fontId="22" fillId="0" borderId="0"/>
    <xf numFmtId="38" fontId="11" fillId="0" borderId="0">
      <alignment vertical="top"/>
    </xf>
    <xf numFmtId="0" fontId="23" fillId="0" borderId="0"/>
    <xf numFmtId="0" fontId="22" fillId="0" borderId="0"/>
    <xf numFmtId="0" fontId="32" fillId="0" borderId="0"/>
    <xf numFmtId="0" fontId="20" fillId="0" borderId="0"/>
    <xf numFmtId="0" fontId="20" fillId="0" borderId="0"/>
    <xf numFmtId="0" fontId="22" fillId="0" borderId="0"/>
    <xf numFmtId="0" fontId="11" fillId="0" borderId="0"/>
    <xf numFmtId="0" fontId="22" fillId="0" borderId="0"/>
    <xf numFmtId="0" fontId="20" fillId="0" borderId="0"/>
    <xf numFmtId="0" fontId="52" fillId="0" borderId="0"/>
    <xf numFmtId="0" fontId="22" fillId="0" borderId="0"/>
    <xf numFmtId="0" fontId="23" fillId="0" borderId="0"/>
    <xf numFmtId="0" fontId="11" fillId="0" borderId="0"/>
    <xf numFmtId="0" fontId="20" fillId="0" borderId="0"/>
    <xf numFmtId="0" fontId="33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47" fillId="4" borderId="0" applyNumberFormat="0" applyBorder="0" applyAlignment="0" applyProtection="0"/>
    <xf numFmtId="0" fontId="48" fillId="0" borderId="0" applyNumberFormat="0" applyFill="0" applyBorder="0" applyAlignment="0" applyProtection="0"/>
    <xf numFmtId="0" fontId="22" fillId="2" borderId="12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11" fillId="46" borderId="27" applyNumberFormat="0" applyFont="0" applyAlignment="0" applyProtection="0"/>
    <xf numFmtId="0" fontId="22" fillId="2" borderId="12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0" fontId="22" fillId="46" borderId="27" applyNumberFormat="0" applyFont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9" fillId="0" borderId="28" applyNumberFormat="0" applyFill="0" applyAlignment="0" applyProtection="0"/>
    <xf numFmtId="0" fontId="30" fillId="0" borderId="0"/>
    <xf numFmtId="168" fontId="33" fillId="0" borderId="0">
      <alignment vertical="top"/>
    </xf>
    <xf numFmtId="0" fontId="30" fillId="0" borderId="0"/>
    <xf numFmtId="38" fontId="33" fillId="0" borderId="0">
      <alignment vertical="top"/>
    </xf>
    <xf numFmtId="0" fontId="55" fillId="0" borderId="0"/>
    <xf numFmtId="0" fontId="55" fillId="0" borderId="0"/>
    <xf numFmtId="0" fontId="50" fillId="0" borderId="0" applyNumberForma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58" fillId="47" borderId="0" applyBorder="0">
      <alignment horizontal="right"/>
    </xf>
    <xf numFmtId="0" fontId="51" fillId="5" borderId="0" applyNumberFormat="0" applyBorder="0" applyAlignment="0" applyProtection="0"/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165" fontId="24" fillId="0" borderId="0">
      <protection locked="0"/>
    </xf>
    <xf numFmtId="44" fontId="24" fillId="0" borderId="0">
      <protection locked="0"/>
    </xf>
    <xf numFmtId="171" fontId="68" fillId="0" borderId="0">
      <protection locked="0"/>
    </xf>
    <xf numFmtId="44" fontId="24" fillId="0" borderId="0">
      <protection locked="0"/>
    </xf>
    <xf numFmtId="0" fontId="23" fillId="0" borderId="0">
      <alignment vertical="top"/>
    </xf>
    <xf numFmtId="0" fontId="20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0" fillId="0" borderId="0"/>
    <xf numFmtId="43" fontId="20" fillId="0" borderId="0" applyFont="0" applyFill="0" applyBorder="0" applyAlignment="0" applyProtection="0"/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6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0" fontId="20" fillId="0" borderId="0"/>
    <xf numFmtId="0" fontId="85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2" xfId="0" applyFont="1" applyFill="1" applyBorder="1" applyAlignment="1">
      <alignment vertical="top" wrapText="1"/>
    </xf>
    <xf numFmtId="0" fontId="3" fillId="0" borderId="0" xfId="0" applyFo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right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12" fillId="0" borderId="0" xfId="0" applyFont="1"/>
    <xf numFmtId="0" fontId="3" fillId="0" borderId="0" xfId="0" applyFont="1" applyBorder="1"/>
    <xf numFmtId="0" fontId="0" fillId="0" borderId="0" xfId="0" applyFont="1" applyBorder="1"/>
    <xf numFmtId="0" fontId="2" fillId="0" borderId="0" xfId="0" applyFont="1" applyAlignment="1">
      <alignment horizontal="right"/>
    </xf>
    <xf numFmtId="0" fontId="4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top"/>
    </xf>
    <xf numFmtId="0" fontId="2" fillId="0" borderId="0" xfId="0" applyFont="1" applyAlignment="1"/>
    <xf numFmtId="0" fontId="9" fillId="0" borderId="0" xfId="0" applyFont="1" applyFill="1" applyBorder="1" applyAlignment="1">
      <alignment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/>
    <xf numFmtId="0" fontId="14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distributed"/>
    </xf>
    <xf numFmtId="0" fontId="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/>
    </xf>
    <xf numFmtId="4" fontId="3" fillId="0" borderId="0" xfId="0" applyNumberFormat="1" applyFont="1"/>
    <xf numFmtId="4" fontId="0" fillId="0" borderId="0" xfId="0" applyNumberFormat="1"/>
    <xf numFmtId="0" fontId="14" fillId="0" borderId="2" xfId="0" applyFont="1" applyBorder="1" applyAlignment="1">
      <alignment vertical="center" wrapText="1"/>
    </xf>
    <xf numFmtId="2" fontId="9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79" fillId="0" borderId="2" xfId="0" applyNumberFormat="1" applyFont="1" applyBorder="1" applyAlignment="1">
      <alignment horizontal="center" vertical="center"/>
    </xf>
    <xf numFmtId="4" fontId="80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4" fontId="81" fillId="0" borderId="2" xfId="0" applyNumberFormat="1" applyFont="1" applyBorder="1" applyAlignment="1">
      <alignment horizontal="center" vertical="center"/>
    </xf>
    <xf numFmtId="4" fontId="82" fillId="0" borderId="2" xfId="0" applyNumberFormat="1" applyFont="1" applyBorder="1" applyAlignment="1">
      <alignment horizontal="center" vertical="center" wrapText="1"/>
    </xf>
    <xf numFmtId="4" fontId="82" fillId="0" borderId="2" xfId="0" applyNumberFormat="1" applyFont="1" applyBorder="1" applyAlignment="1">
      <alignment horizontal="center" vertical="center"/>
    </xf>
    <xf numFmtId="4" fontId="8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vertical="top" wrapText="1"/>
    </xf>
    <xf numFmtId="176" fontId="1" fillId="0" borderId="2" xfId="0" applyNumberFormat="1" applyFont="1" applyBorder="1" applyAlignment="1">
      <alignment vertical="top"/>
    </xf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top" wrapText="1"/>
    </xf>
    <xf numFmtId="4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horizontal="right" vertical="top"/>
    </xf>
    <xf numFmtId="3" fontId="1" fillId="0" borderId="2" xfId="0" applyNumberFormat="1" applyFont="1" applyFill="1" applyBorder="1" applyAlignment="1">
      <alignment vertical="top"/>
    </xf>
    <xf numFmtId="176" fontId="1" fillId="0" borderId="2" xfId="0" applyNumberFormat="1" applyFont="1" applyFill="1" applyBorder="1" applyAlignment="1">
      <alignment vertical="top"/>
    </xf>
    <xf numFmtId="4" fontId="1" fillId="0" borderId="2" xfId="0" applyNumberFormat="1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3" fontId="82" fillId="0" borderId="2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2" fontId="7" fillId="0" borderId="0" xfId="0" applyNumberFormat="1" applyFont="1" applyAlignment="1">
      <alignment horizontal="left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3" fillId="0" borderId="0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29" xfId="0" applyFont="1" applyBorder="1" applyAlignment="1">
      <alignment horizontal="justify" vertical="center" wrapText="1"/>
    </xf>
    <xf numFmtId="0" fontId="7" fillId="0" borderId="30" xfId="0" applyFont="1" applyBorder="1"/>
    <xf numFmtId="0" fontId="7" fillId="0" borderId="0" xfId="0" applyFont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/>
    <xf numFmtId="49" fontId="7" fillId="0" borderId="30" xfId="0" applyNumberFormat="1" applyFont="1" applyBorder="1" applyAlignment="1">
      <alignment horizontal="left"/>
    </xf>
    <xf numFmtId="0" fontId="7" fillId="0" borderId="29" xfId="0" applyFont="1" applyBorder="1"/>
    <xf numFmtId="0" fontId="85" fillId="0" borderId="30" xfId="396" applyBorder="1"/>
  </cellXfs>
  <cellStyles count="397">
    <cellStyle name=" 1" xfId="338"/>
    <cellStyle name="_tipogr_end" xfId="2"/>
    <cellStyle name="_в отчет" xfId="3"/>
    <cellStyle name="_Модель Стратегия Ленэнерго_3" xfId="4"/>
    <cellStyle name="_ПЛАН на 2010 год помесячно (1)" xfId="5"/>
    <cellStyle name="_Расчет 0,4 кВ" xfId="6"/>
    <cellStyle name="”ќђќ‘ћ‚›‰" xfId="7"/>
    <cellStyle name="”ќђќ‘ћ‚›‰ 2" xfId="8"/>
    <cellStyle name="”ќђќ‘ћ‚›‰ 2 2" xfId="9"/>
    <cellStyle name="”ќђќ‘ћ‚›‰ 2 2 2" xfId="342"/>
    <cellStyle name="”ќђќ‘ћ‚›‰ 2 3" xfId="341"/>
    <cellStyle name="”ќђќ‘ћ‚›‰ 3" xfId="10"/>
    <cellStyle name="”ќђќ‘ћ‚›‰ 3 2" xfId="11"/>
    <cellStyle name="”ќђќ‘ћ‚›‰ 3 2 2" xfId="343"/>
    <cellStyle name="”ќђќ‘ћ‚›‰ 4" xfId="12"/>
    <cellStyle name="”ќђќ‘ћ‚›‰ 5" xfId="13"/>
    <cellStyle name="”ќђќ‘ћ‚›‰ 5 2" xfId="344"/>
    <cellStyle name="”ќђќ‘ћ‚›‰ 6" xfId="340"/>
    <cellStyle name="”љ‘ђћ‚ђќќ›‰" xfId="14"/>
    <cellStyle name="”љ‘ђћ‚ђќќ›‰ 2" xfId="15"/>
    <cellStyle name="”љ‘ђћ‚ђќќ›‰ 2 2" xfId="16"/>
    <cellStyle name="”љ‘ђћ‚ђќќ›‰ 2 2 2" xfId="347"/>
    <cellStyle name="”љ‘ђћ‚ђќќ›‰ 2 3" xfId="346"/>
    <cellStyle name="”љ‘ђћ‚ђќќ›‰ 3" xfId="17"/>
    <cellStyle name="”љ‘ђћ‚ђќќ›‰ 3 2" xfId="18"/>
    <cellStyle name="”љ‘ђћ‚ђќќ›‰ 3 2 2" xfId="348"/>
    <cellStyle name="”љ‘ђћ‚ђќќ›‰ 4" xfId="19"/>
    <cellStyle name="”љ‘ђћ‚ђќќ›‰ 5" xfId="20"/>
    <cellStyle name="”љ‘ђћ‚ђќќ›‰ 5 2" xfId="349"/>
    <cellStyle name="”љ‘ђћ‚ђќќ›‰ 6" xfId="345"/>
    <cellStyle name="„…ќ…†ќ›‰" xfId="21"/>
    <cellStyle name="„…ќ…†ќ›‰ 2" xfId="22"/>
    <cellStyle name="„…ќ…†ќ›‰ 2 2" xfId="23"/>
    <cellStyle name="„…ќ…†ќ›‰ 2 2 2" xfId="352"/>
    <cellStyle name="„…ќ…†ќ›‰ 2 3" xfId="351"/>
    <cellStyle name="„…ќ…†ќ›‰ 3" xfId="24"/>
    <cellStyle name="„…ќ…†ќ›‰ 3 2" xfId="25"/>
    <cellStyle name="„…ќ…†ќ›‰ 3 2 2" xfId="353"/>
    <cellStyle name="„…ќ…†ќ›‰ 4" xfId="26"/>
    <cellStyle name="„…ќ…†ќ›‰ 5" xfId="27"/>
    <cellStyle name="„…ќ…†ќ›‰ 5 2" xfId="354"/>
    <cellStyle name="„…ќ…†ќ›‰ 6" xfId="350"/>
    <cellStyle name="‡ђѓћ‹ћ‚ћљ1" xfId="28"/>
    <cellStyle name="‡ђѓћ‹ћ‚ћљ1 2" xfId="29"/>
    <cellStyle name="‡ђѓћ‹ћ‚ћљ2" xfId="30"/>
    <cellStyle name="‡ђѓћ‹ћ‚ћљ2 2" xfId="31"/>
    <cellStyle name="’ћѓћ‚›‰" xfId="32"/>
    <cellStyle name="’ћѓћ‚›‰ 2" xfId="33"/>
    <cellStyle name="20% - Акцент1 2" xfId="34"/>
    <cellStyle name="20% - Акцент1 2 2" xfId="35"/>
    <cellStyle name="20% - Акцент2 2" xfId="36"/>
    <cellStyle name="20% - Акцент2 2 2" xfId="37"/>
    <cellStyle name="20% - Акцент3 2" xfId="38"/>
    <cellStyle name="20% - Акцент3 2 2" xfId="39"/>
    <cellStyle name="20% - Акцент4 2" xfId="40"/>
    <cellStyle name="20% - Акцент4 2 2" xfId="41"/>
    <cellStyle name="20% - Акцент5 2" xfId="42"/>
    <cellStyle name="20% - Акцент5 2 2" xfId="43"/>
    <cellStyle name="20% - Акцент6 2" xfId="44"/>
    <cellStyle name="20% - Акцент6 2 2" xfId="45"/>
    <cellStyle name="40% - Акцент1 2" xfId="46"/>
    <cellStyle name="40% - Акцент1 2 2" xfId="47"/>
    <cellStyle name="40% - Акцент2 2" xfId="48"/>
    <cellStyle name="40% - Акцент2 2 2" xfId="49"/>
    <cellStyle name="40% - Акцент3 2" xfId="50"/>
    <cellStyle name="40% - Акцент3 2 2" xfId="51"/>
    <cellStyle name="40% - Акцент4 2" xfId="52"/>
    <cellStyle name="40% - Акцент4 2 2" xfId="53"/>
    <cellStyle name="40% - Акцент5 2" xfId="54"/>
    <cellStyle name="40% - Акцент5 2 2" xfId="55"/>
    <cellStyle name="40% - Акцент6 2" xfId="56"/>
    <cellStyle name="40% - Акцент6 2 2" xfId="57"/>
    <cellStyle name="50%" xfId="58"/>
    <cellStyle name="60% - Акцент1 2" xfId="59"/>
    <cellStyle name="60% - Акцент2 2" xfId="60"/>
    <cellStyle name="60% - Акцент3 2" xfId="61"/>
    <cellStyle name="60% - Акцент4 2" xfId="62"/>
    <cellStyle name="60% - Акцент5 2" xfId="63"/>
    <cellStyle name="60% - Акцент6 2" xfId="64"/>
    <cellStyle name="75%" xfId="65"/>
    <cellStyle name="Assumption" xfId="66"/>
    <cellStyle name="Assumption 2" xfId="67"/>
    <cellStyle name="Comma [0]_Avtodet1" xfId="68"/>
    <cellStyle name="Comma_Avtodet1" xfId="69"/>
    <cellStyle name="Currency [0]" xfId="70"/>
    <cellStyle name="Currency [0] 2" xfId="71"/>
    <cellStyle name="Currency_Avtodet1" xfId="72"/>
    <cellStyle name="Dates" xfId="73"/>
    <cellStyle name="E-mail" xfId="74"/>
    <cellStyle name="E-mail 2" xfId="75"/>
    <cellStyle name="Heading" xfId="76"/>
    <cellStyle name="Heading2" xfId="77"/>
    <cellStyle name="Heading2 2" xfId="78"/>
    <cellStyle name="Inputs" xfId="79"/>
    <cellStyle name="Inputs 2" xfId="80"/>
    <cellStyle name="Normal 2" xfId="81"/>
    <cellStyle name="Normal_ASUS" xfId="82"/>
    <cellStyle name="Normal1" xfId="83"/>
    <cellStyle name="Normal1 2" xfId="84"/>
    <cellStyle name="normбlnн_laroux" xfId="85"/>
    <cellStyle name="Price_Body" xfId="86"/>
    <cellStyle name="SAPBEXaggData" xfId="87"/>
    <cellStyle name="SAPBEXaggDataEmph" xfId="88"/>
    <cellStyle name="SAPBEXaggItem" xfId="89"/>
    <cellStyle name="SAPBEXaggItemX" xfId="90"/>
    <cellStyle name="SAPBEXchaText" xfId="91"/>
    <cellStyle name="SAPBEXexcBad7" xfId="92"/>
    <cellStyle name="SAPBEXexcBad8" xfId="93"/>
    <cellStyle name="SAPBEXexcBad9" xfId="94"/>
    <cellStyle name="SAPBEXexcCritical4" xfId="95"/>
    <cellStyle name="SAPBEXexcCritical5" xfId="96"/>
    <cellStyle name="SAPBEXexcCritical6" xfId="97"/>
    <cellStyle name="SAPBEXexcGood1" xfId="98"/>
    <cellStyle name="SAPBEXexcGood2" xfId="99"/>
    <cellStyle name="SAPBEXexcGood3" xfId="100"/>
    <cellStyle name="SAPBEXfilterDrill" xfId="101"/>
    <cellStyle name="SAPBEXfilterItem" xfId="102"/>
    <cellStyle name="SAPBEXfilterText" xfId="103"/>
    <cellStyle name="SAPBEXformats" xfId="104"/>
    <cellStyle name="SAPBEXheaderItem" xfId="105"/>
    <cellStyle name="SAPBEXheaderText" xfId="106"/>
    <cellStyle name="SAPBEXHLevel0" xfId="107"/>
    <cellStyle name="SAPBEXHLevel0X" xfId="108"/>
    <cellStyle name="SAPBEXHLevel1" xfId="109"/>
    <cellStyle name="SAPBEXHLevel1X" xfId="110"/>
    <cellStyle name="SAPBEXHLevel2" xfId="111"/>
    <cellStyle name="SAPBEXHLevel2X" xfId="112"/>
    <cellStyle name="SAPBEXHLevel3" xfId="113"/>
    <cellStyle name="SAPBEXHLevel3X" xfId="114"/>
    <cellStyle name="SAPBEXresData" xfId="115"/>
    <cellStyle name="SAPBEXresDataEmph" xfId="116"/>
    <cellStyle name="SAPBEXresItem" xfId="117"/>
    <cellStyle name="SAPBEXresItemX" xfId="118"/>
    <cellStyle name="SAPBEXstdData" xfId="119"/>
    <cellStyle name="SAPBEXstdDataEmph" xfId="120"/>
    <cellStyle name="SAPBEXstdItem" xfId="121"/>
    <cellStyle name="SAPBEXstdItemX" xfId="122"/>
    <cellStyle name="SAPBEXtitle" xfId="123"/>
    <cellStyle name="SAPBEXundefined" xfId="124"/>
    <cellStyle name="Table Heading" xfId="125"/>
    <cellStyle name="Table Heading 2" xfId="126"/>
    <cellStyle name="Telephone number" xfId="127"/>
    <cellStyle name="Акцент1 2" xfId="128"/>
    <cellStyle name="Акцент2 2" xfId="129"/>
    <cellStyle name="Акцент3 2" xfId="130"/>
    <cellStyle name="Акцент4 2" xfId="131"/>
    <cellStyle name="Акцент5 2" xfId="132"/>
    <cellStyle name="Акцент6 2" xfId="133"/>
    <cellStyle name="Беззащитный" xfId="134"/>
    <cellStyle name="Беззащитный 2" xfId="135"/>
    <cellStyle name="Ввод  2" xfId="136"/>
    <cellStyle name="Ввод  2 2" xfId="137"/>
    <cellStyle name="Ввод  2 2 2" xfId="138"/>
    <cellStyle name="Ввод  2 2 2 2" xfId="139"/>
    <cellStyle name="Ввод  2 2 2 3" xfId="140"/>
    <cellStyle name="Ввод  2 2 3" xfId="141"/>
    <cellStyle name="Ввод  2 3" xfId="142"/>
    <cellStyle name="Ввод  2 3 2" xfId="143"/>
    <cellStyle name="Ввод  2 3 2 2" xfId="144"/>
    <cellStyle name="Ввод  2 3 2 3" xfId="145"/>
    <cellStyle name="Ввод  2 3 3" xfId="146"/>
    <cellStyle name="Ввод  2 4" xfId="147"/>
    <cellStyle name="Вывод 2" xfId="148"/>
    <cellStyle name="Вывод 2 2" xfId="149"/>
    <cellStyle name="Вывод 2 2 2" xfId="150"/>
    <cellStyle name="Вывод 2 2 3" xfId="151"/>
    <cellStyle name="Вывод 2 3" xfId="152"/>
    <cellStyle name="Вывод 2 3 2" xfId="153"/>
    <cellStyle name="Вывод 2 3 3" xfId="154"/>
    <cellStyle name="Вывод 2 4" xfId="155"/>
    <cellStyle name="Вывод 2 5" xfId="156"/>
    <cellStyle name="Вычисление 2" xfId="157"/>
    <cellStyle name="Вычисление 2 2" xfId="158"/>
    <cellStyle name="Вычисление 2 2 2" xfId="159"/>
    <cellStyle name="Вычисление 2 2 2 2" xfId="160"/>
    <cellStyle name="Вычисление 2 2 2 3" xfId="161"/>
    <cellStyle name="Вычисление 2 2 3" xfId="162"/>
    <cellStyle name="Вычисление 2 3" xfId="163"/>
    <cellStyle name="Вычисление 2 3 2" xfId="164"/>
    <cellStyle name="Вычисление 2 3 2 2" xfId="165"/>
    <cellStyle name="Вычисление 2 3 2 3" xfId="166"/>
    <cellStyle name="Вычисление 2 3 3" xfId="167"/>
    <cellStyle name="Вычисление 2 4" xfId="168"/>
    <cellStyle name="Гиперссылка" xfId="396" builtinId="8"/>
    <cellStyle name="Заголовок" xfId="169"/>
    <cellStyle name="Заголовок 1 2" xfId="170"/>
    <cellStyle name="Заголовок 2 2" xfId="171"/>
    <cellStyle name="Заголовок 3 2" xfId="172"/>
    <cellStyle name="Заголовок 4 2" xfId="173"/>
    <cellStyle name="Заголовок таблицы" xfId="174"/>
    <cellStyle name="ЗаголовокСтолбца" xfId="175"/>
    <cellStyle name="Защитный" xfId="176"/>
    <cellStyle name="Защитный 2" xfId="177"/>
    <cellStyle name="Значение" xfId="178"/>
    <cellStyle name="Значение 2" xfId="179"/>
    <cellStyle name="Итог 2" xfId="180"/>
    <cellStyle name="Итог 2 2" xfId="181"/>
    <cellStyle name="Итог 2 2 2" xfId="182"/>
    <cellStyle name="Итог 2 2 3" xfId="183"/>
    <cellStyle name="Итог 2 3" xfId="184"/>
    <cellStyle name="Итог 2 3 2" xfId="185"/>
    <cellStyle name="Итог 2 3 3" xfId="186"/>
    <cellStyle name="Итог 2 4" xfId="187"/>
    <cellStyle name="Итог 2 5" xfId="188"/>
    <cellStyle name="Контрольная ячейка 2" xfId="189"/>
    <cellStyle name="Название 2" xfId="190"/>
    <cellStyle name="Нейтральный 2" xfId="191"/>
    <cellStyle name="Обычный" xfId="0" builtinId="0"/>
    <cellStyle name="Обычный 10" xfId="192"/>
    <cellStyle name="Обычный 10 2" xfId="355"/>
    <cellStyle name="Обычный 10 3" xfId="193"/>
    <cellStyle name="Обычный 11" xfId="194"/>
    <cellStyle name="Обычный 12" xfId="195"/>
    <cellStyle name="Обычный 13" xfId="196"/>
    <cellStyle name="Обычный 13 2" xfId="356"/>
    <cellStyle name="Обычный 14" xfId="197"/>
    <cellStyle name="Обычный 14 2" xfId="357"/>
    <cellStyle name="Обычный 15" xfId="334"/>
    <cellStyle name="Обычный 16" xfId="395"/>
    <cellStyle name="Обычный 17" xfId="1"/>
    <cellStyle name="Обычный 2" xfId="198"/>
    <cellStyle name="Обычный 2 2" xfId="199"/>
    <cellStyle name="Обычный 2 2 2" xfId="200"/>
    <cellStyle name="Обычный 2 2 2 2" xfId="201"/>
    <cellStyle name="Обычный 2 2 2 2 2" xfId="202"/>
    <cellStyle name="Обычный 2 2 2 3" xfId="203"/>
    <cellStyle name="Обычный 2 2 3" xfId="204"/>
    <cellStyle name="Обычный 2 2 3 2" xfId="205"/>
    <cellStyle name="Обычный 2 3" xfId="206"/>
    <cellStyle name="Обычный 2 3 2" xfId="207"/>
    <cellStyle name="Обычный 2 4" xfId="208"/>
    <cellStyle name="Обычный 2 4 2" xfId="209"/>
    <cellStyle name="Обычный 2 4 2 2" xfId="358"/>
    <cellStyle name="Обычный 2 45 2" xfId="333"/>
    <cellStyle name="Обычный 2 5" xfId="210"/>
    <cellStyle name="Обычный 2 6" xfId="211"/>
    <cellStyle name="Обычный 2 7" xfId="212"/>
    <cellStyle name="Обычный 2_8 Инвестиции-свод" xfId="213"/>
    <cellStyle name="Обычный 3" xfId="214"/>
    <cellStyle name="Обычный 3 2" xfId="215"/>
    <cellStyle name="Обычный 3 2 2" xfId="216"/>
    <cellStyle name="Обычный 3 2 3" xfId="217"/>
    <cellStyle name="Обычный 3 2 4" xfId="218"/>
    <cellStyle name="Обычный 3 2 5" xfId="359"/>
    <cellStyle name="Обычный 3 3" xfId="219"/>
    <cellStyle name="Обычный 3 3 2" xfId="220"/>
    <cellStyle name="Обычный 3 3 3" xfId="221"/>
    <cellStyle name="Обычный 3 4" xfId="222"/>
    <cellStyle name="Обычный 3 5" xfId="223"/>
    <cellStyle name="Обычный 3_АРМ БП_ПЭС корр 2010_ОБиАП" xfId="224"/>
    <cellStyle name="Обычный 4" xfId="225"/>
    <cellStyle name="Обычный 4 2" xfId="226"/>
    <cellStyle name="Обычный 4 2 2" xfId="227"/>
    <cellStyle name="Обычный 4 2 3" xfId="361"/>
    <cellStyle name="Обычный 4 3" xfId="228"/>
    <cellStyle name="Обычный 4 4" xfId="229"/>
    <cellStyle name="Обычный 4 5" xfId="360"/>
    <cellStyle name="Обычный 5" xfId="230"/>
    <cellStyle name="Обычный 5 2" xfId="231"/>
    <cellStyle name="Обычный 5 3" xfId="232"/>
    <cellStyle name="Обычный 5 4" xfId="362"/>
    <cellStyle name="Обычный 6" xfId="233"/>
    <cellStyle name="Обычный 6 2" xfId="234"/>
    <cellStyle name="Обычный 6 2 2" xfId="235"/>
    <cellStyle name="Обычный 6 2 2 2" xfId="363"/>
    <cellStyle name="Обычный 7" xfId="236"/>
    <cellStyle name="Обычный 7 2" xfId="237"/>
    <cellStyle name="Обычный 7 2 2" xfId="364"/>
    <cellStyle name="Обычный 8" xfId="238"/>
    <cellStyle name="Обычный 8 2" xfId="239"/>
    <cellStyle name="Обычный 8 2 2" xfId="366"/>
    <cellStyle name="Обычный 8 3" xfId="240"/>
    <cellStyle name="Обычный 8 4" xfId="365"/>
    <cellStyle name="Обычный 9" xfId="241"/>
    <cellStyle name="Плохой 2" xfId="242"/>
    <cellStyle name="Пояснение 2" xfId="243"/>
    <cellStyle name="Примечание 2" xfId="244"/>
    <cellStyle name="Примечание 2 2" xfId="245"/>
    <cellStyle name="Примечание 2 2 2" xfId="246"/>
    <cellStyle name="Примечание 2 2 2 2" xfId="247"/>
    <cellStyle name="Примечание 2 2 2 3" xfId="248"/>
    <cellStyle name="Примечание 2 2 3" xfId="249"/>
    <cellStyle name="Примечание 2 3" xfId="250"/>
    <cellStyle name="Примечание 2 3 2" xfId="251"/>
    <cellStyle name="Примечание 2 3 2 2" xfId="252"/>
    <cellStyle name="Примечание 2 3 2 3" xfId="253"/>
    <cellStyle name="Примечание 2 3 3" xfId="254"/>
    <cellStyle name="Примечание 2 4" xfId="255"/>
    <cellStyle name="Примечание 2 4 2" xfId="256"/>
    <cellStyle name="Примечание 2 4 2 2" xfId="257"/>
    <cellStyle name="Примечание 2 4 2 3" xfId="258"/>
    <cellStyle name="Примечание 2 4 3" xfId="259"/>
    <cellStyle name="Примечание 2 5" xfId="260"/>
    <cellStyle name="Примечание 3" xfId="261"/>
    <cellStyle name="Примечание 3 2" xfId="262"/>
    <cellStyle name="Примечание 3 2 2" xfId="263"/>
    <cellStyle name="Примечание 3 2 2 2" xfId="264"/>
    <cellStyle name="Примечание 3 2 2 3" xfId="265"/>
    <cellStyle name="Примечание 3 2 3" xfId="266"/>
    <cellStyle name="Примечание 3 3" xfId="267"/>
    <cellStyle name="Примечание 3 3 2" xfId="268"/>
    <cellStyle name="Примечание 3 3 2 2" xfId="269"/>
    <cellStyle name="Примечание 3 3 2 3" xfId="270"/>
    <cellStyle name="Примечание 3 3 3" xfId="271"/>
    <cellStyle name="Примечание 3 4" xfId="272"/>
    <cellStyle name="Примечание 3 4 2" xfId="273"/>
    <cellStyle name="Примечание 3 4 3" xfId="274"/>
    <cellStyle name="Примечание 3 5" xfId="275"/>
    <cellStyle name="Процентный 2" xfId="277"/>
    <cellStyle name="Процентный 2 2" xfId="278"/>
    <cellStyle name="Процентный 2 3" xfId="279"/>
    <cellStyle name="Процентный 2 4" xfId="280"/>
    <cellStyle name="Процентный 3" xfId="281"/>
    <cellStyle name="Процентный 4" xfId="282"/>
    <cellStyle name="Процентный 4 2" xfId="283"/>
    <cellStyle name="Процентный 5" xfId="284"/>
    <cellStyle name="Процентный 5 2 2" xfId="285"/>
    <cellStyle name="Процентный 5 2 2 2" xfId="286"/>
    <cellStyle name="Процентный 6" xfId="287"/>
    <cellStyle name="Процентный 7" xfId="276"/>
    <cellStyle name="Связанная ячейка 2" xfId="288"/>
    <cellStyle name="Стиль 1" xfId="289"/>
    <cellStyle name="Стиль 1 2" xfId="290"/>
    <cellStyle name="Стиль 1 2 2" xfId="291"/>
    <cellStyle name="Стиль 1 2 3" xfId="292"/>
    <cellStyle name="Стиль 1 3" xfId="293"/>
    <cellStyle name="Стиль 1_8 Инвестиции-свод" xfId="294"/>
    <cellStyle name="Текст предупреждения 2" xfId="295"/>
    <cellStyle name="Тысячи [0]_3Com" xfId="296"/>
    <cellStyle name="Тысячи_3Com" xfId="297"/>
    <cellStyle name="Финансовый [0] 2" xfId="299"/>
    <cellStyle name="Финансовый [0] 2 2" xfId="368"/>
    <cellStyle name="Финансовый 10" xfId="300"/>
    <cellStyle name="Финансовый 10 2" xfId="369"/>
    <cellStyle name="Финансовый 11" xfId="335"/>
    <cellStyle name="Финансовый 12" xfId="336"/>
    <cellStyle name="Финансовый 13" xfId="339"/>
    <cellStyle name="Финансовый 14" xfId="337"/>
    <cellStyle name="Финансовый 15" xfId="367"/>
    <cellStyle name="Финансовый 16" xfId="298"/>
    <cellStyle name="Финансовый 2" xfId="301"/>
    <cellStyle name="Финансовый 2 2" xfId="302"/>
    <cellStyle name="Финансовый 2 2 2" xfId="303"/>
    <cellStyle name="Финансовый 2 2 2 2" xfId="304"/>
    <cellStyle name="Финансовый 2 2 2 2 2" xfId="373"/>
    <cellStyle name="Финансовый 2 2 2 3" xfId="372"/>
    <cellStyle name="Финансовый 2 2 3" xfId="305"/>
    <cellStyle name="Финансовый 2 2 3 2" xfId="374"/>
    <cellStyle name="Финансовый 2 2 4" xfId="371"/>
    <cellStyle name="Финансовый 2 3" xfId="306"/>
    <cellStyle name="Финансовый 2 4" xfId="307"/>
    <cellStyle name="Финансовый 2 4 2" xfId="375"/>
    <cellStyle name="Финансовый 2 5" xfId="370"/>
    <cellStyle name="Финансовый 3" xfId="308"/>
    <cellStyle name="Финансовый 3 2" xfId="309"/>
    <cellStyle name="Финансовый 3 2 2" xfId="310"/>
    <cellStyle name="Финансовый 3 2 2 2" xfId="378"/>
    <cellStyle name="Финансовый 3 2 3" xfId="377"/>
    <cellStyle name="Финансовый 3 3" xfId="311"/>
    <cellStyle name="Финансовый 3 3 2" xfId="312"/>
    <cellStyle name="Финансовый 3 3 2 2" xfId="380"/>
    <cellStyle name="Финансовый 3 3 3" xfId="379"/>
    <cellStyle name="Финансовый 3 4" xfId="313"/>
    <cellStyle name="Финансовый 3 4 2" xfId="381"/>
    <cellStyle name="Финансовый 3 5" xfId="376"/>
    <cellStyle name="Финансовый 4" xfId="314"/>
    <cellStyle name="Финансовый 4 2" xfId="315"/>
    <cellStyle name="Финансовый 4 2 2" xfId="383"/>
    <cellStyle name="Финансовый 4 3" xfId="382"/>
    <cellStyle name="Финансовый 5" xfId="316"/>
    <cellStyle name="Финансовый 5 2" xfId="317"/>
    <cellStyle name="Финансовый 5 2 2" xfId="384"/>
    <cellStyle name="Финансовый 6" xfId="318"/>
    <cellStyle name="Финансовый 6 2" xfId="319"/>
    <cellStyle name="Финансовый 6 2 2" xfId="386"/>
    <cellStyle name="Финансовый 6 3" xfId="385"/>
    <cellStyle name="Финансовый 7" xfId="320"/>
    <cellStyle name="Финансовый 7 2" xfId="321"/>
    <cellStyle name="Финансовый 7 2 2" xfId="387"/>
    <cellStyle name="Финансовый 8" xfId="322"/>
    <cellStyle name="Финансовый 8 2" xfId="388"/>
    <cellStyle name="Финансовый 9" xfId="323"/>
    <cellStyle name="Финансовый 9 2" xfId="389"/>
    <cellStyle name="Формула" xfId="324"/>
    <cellStyle name="Хороший 2" xfId="325"/>
    <cellStyle name="Џђћ–…ќ’ќ›‰" xfId="326"/>
    <cellStyle name="Џђћ–…ќ’ќ›‰ 2" xfId="327"/>
    <cellStyle name="Џђћ–…ќ’ќ›‰ 2 2" xfId="328"/>
    <cellStyle name="Џђћ–…ќ’ќ›‰ 2 2 2" xfId="392"/>
    <cellStyle name="Џђћ–…ќ’ќ›‰ 2 3" xfId="391"/>
    <cellStyle name="Џђћ–…ќ’ќ›‰ 3" xfId="329"/>
    <cellStyle name="Џђћ–…ќ’ќ›‰ 3 2" xfId="330"/>
    <cellStyle name="Џђћ–…ќ’ќ›‰ 3 2 2" xfId="393"/>
    <cellStyle name="Џђћ–…ќ’ќ›‰ 4" xfId="331"/>
    <cellStyle name="Џђћ–…ќ’ќ›‰ 5" xfId="332"/>
    <cellStyle name="Џђћ–…ќ’ќ›‰ 5 2" xfId="394"/>
    <cellStyle name="Џђћ–…ќ’ќ›‰ 6" xfId="3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c@amur.dr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view="pageBreakPreview" zoomScale="80" zoomScaleNormal="100" zoomScaleSheetLayoutView="80" workbookViewId="0">
      <selection activeCell="J17" sqref="J17"/>
    </sheetView>
  </sheetViews>
  <sheetFormatPr defaultColWidth="9.109375" defaultRowHeight="13.8"/>
  <cols>
    <col min="1" max="1" width="35.21875" style="8" customWidth="1"/>
    <col min="2" max="2" width="6.77734375" style="8" customWidth="1"/>
    <col min="3" max="7" width="9.109375" style="8"/>
    <col min="8" max="8" width="18.109375" style="8" customWidth="1"/>
    <col min="9" max="16384" width="9.109375" style="8"/>
  </cols>
  <sheetData>
    <row r="1" spans="1:8" ht="22.5" customHeight="1">
      <c r="A1"/>
      <c r="B1"/>
      <c r="C1"/>
      <c r="D1"/>
      <c r="E1"/>
      <c r="F1"/>
      <c r="G1" s="105" t="s">
        <v>153</v>
      </c>
      <c r="H1" s="105"/>
    </row>
    <row r="2" spans="1:8" ht="51.75" customHeight="1">
      <c r="A2"/>
      <c r="B2"/>
      <c r="C2"/>
      <c r="D2"/>
      <c r="E2"/>
      <c r="F2"/>
      <c r="G2" s="84" t="s">
        <v>74</v>
      </c>
      <c r="H2" s="84"/>
    </row>
    <row r="3" spans="1:8" ht="15" customHeight="1">
      <c r="A3" s="10"/>
      <c r="B3" s="10"/>
      <c r="C3" s="10"/>
      <c r="D3" s="10"/>
      <c r="E3" s="10"/>
      <c r="F3" s="10"/>
      <c r="G3" s="10"/>
      <c r="H3" s="10"/>
    </row>
    <row r="4" spans="1:8" ht="16.8">
      <c r="A4" s="106" t="s">
        <v>154</v>
      </c>
      <c r="B4" s="106"/>
      <c r="C4" s="106"/>
      <c r="D4" s="106"/>
      <c r="E4" s="106"/>
      <c r="F4" s="106"/>
      <c r="G4" s="106"/>
      <c r="H4" s="106"/>
    </row>
    <row r="5" spans="1:8" ht="16.8">
      <c r="A5" s="106" t="s">
        <v>155</v>
      </c>
      <c r="B5" s="106"/>
      <c r="C5" s="106"/>
      <c r="D5" s="106"/>
      <c r="E5" s="106"/>
      <c r="F5" s="106"/>
      <c r="G5" s="106"/>
      <c r="H5" s="106"/>
    </row>
    <row r="6" spans="1:8" ht="16.8">
      <c r="A6" s="106" t="s">
        <v>156</v>
      </c>
      <c r="B6" s="106"/>
      <c r="C6" s="106"/>
      <c r="D6" s="106"/>
      <c r="E6" s="106"/>
      <c r="F6" s="106"/>
      <c r="G6" s="106"/>
      <c r="H6" s="106"/>
    </row>
    <row r="7" spans="1:8" ht="16.8">
      <c r="A7" s="106" t="s">
        <v>157</v>
      </c>
      <c r="B7" s="106"/>
      <c r="C7" s="106"/>
      <c r="D7" s="106"/>
      <c r="E7" s="106"/>
      <c r="F7" s="106"/>
      <c r="G7" s="10"/>
      <c r="H7" s="10"/>
    </row>
    <row r="8" spans="1:8" s="22" customFormat="1" ht="16.8">
      <c r="A8" s="10"/>
      <c r="B8" s="10"/>
      <c r="C8" s="10"/>
      <c r="D8" s="10"/>
      <c r="E8" s="10"/>
      <c r="F8" s="10"/>
      <c r="G8" s="10"/>
      <c r="H8" s="10"/>
    </row>
    <row r="9" spans="1:8" s="22" customFormat="1" ht="68.400000000000006" customHeight="1">
      <c r="A9" s="107" t="s">
        <v>158</v>
      </c>
      <c r="B9" s="10"/>
      <c r="C9" s="10"/>
      <c r="D9" s="108" t="s">
        <v>159</v>
      </c>
      <c r="E9" s="108"/>
      <c r="F9" s="108"/>
      <c r="G9" s="108"/>
      <c r="H9" s="108"/>
    </row>
    <row r="10" spans="1:8" s="22" customFormat="1" ht="23.4" customHeight="1">
      <c r="A10" s="107" t="s">
        <v>160</v>
      </c>
      <c r="B10" s="10"/>
      <c r="C10" s="10"/>
      <c r="D10" s="109" t="s">
        <v>161</v>
      </c>
      <c r="E10" s="109"/>
      <c r="F10" s="109"/>
      <c r="G10" s="109"/>
      <c r="H10" s="109"/>
    </row>
    <row r="11" spans="1:8" s="20" customFormat="1" ht="55.2" customHeight="1">
      <c r="A11" s="110" t="s">
        <v>162</v>
      </c>
      <c r="B11" s="110"/>
      <c r="C11" s="110"/>
      <c r="D11" s="108" t="s">
        <v>163</v>
      </c>
      <c r="E11" s="108"/>
      <c r="F11" s="108"/>
      <c r="G11" s="108"/>
      <c r="H11" s="108"/>
    </row>
    <row r="12" spans="1:8" s="20" customFormat="1" ht="36.6" customHeight="1">
      <c r="A12" s="107" t="s">
        <v>164</v>
      </c>
      <c r="B12" s="10"/>
      <c r="C12" s="10"/>
      <c r="D12" s="108" t="s">
        <v>165</v>
      </c>
      <c r="E12" s="108"/>
      <c r="F12" s="108"/>
      <c r="G12" s="108"/>
      <c r="H12" s="108"/>
    </row>
    <row r="13" spans="1:8" s="20" customFormat="1" ht="23.4" customHeight="1">
      <c r="A13" s="10" t="s">
        <v>166</v>
      </c>
      <c r="B13" s="111"/>
      <c r="C13" s="112"/>
      <c r="D13" s="113" t="s">
        <v>167</v>
      </c>
      <c r="E13" s="114"/>
      <c r="F13" s="114"/>
      <c r="G13" s="114"/>
      <c r="H13" s="114"/>
    </row>
    <row r="14" spans="1:8" s="20" customFormat="1" ht="24.6" customHeight="1">
      <c r="A14" s="10" t="s">
        <v>168</v>
      </c>
      <c r="B14" s="111"/>
      <c r="C14" s="112"/>
      <c r="D14" s="111" t="s">
        <v>169</v>
      </c>
      <c r="E14" s="109"/>
      <c r="F14" s="109"/>
      <c r="G14" s="109"/>
      <c r="H14" s="109"/>
    </row>
    <row r="15" spans="1:8" s="14" customFormat="1" ht="22.8" customHeight="1">
      <c r="A15" s="10" t="s">
        <v>170</v>
      </c>
      <c r="B15" s="10"/>
      <c r="C15" s="10"/>
      <c r="D15" s="109" t="s">
        <v>171</v>
      </c>
      <c r="E15" s="109"/>
      <c r="F15" s="109"/>
      <c r="G15" s="109"/>
      <c r="H15" s="109"/>
    </row>
    <row r="16" spans="1:8" s="14" customFormat="1" ht="23.4" customHeight="1">
      <c r="A16" s="10" t="s">
        <v>172</v>
      </c>
      <c r="B16" s="10"/>
      <c r="C16" s="10"/>
      <c r="D16" s="115" t="s">
        <v>173</v>
      </c>
      <c r="E16" s="109"/>
      <c r="F16" s="109"/>
      <c r="G16" s="109"/>
      <c r="H16" s="109"/>
    </row>
    <row r="17" spans="1:8" s="14" customFormat="1" ht="26.4" customHeight="1">
      <c r="A17" s="10" t="s">
        <v>174</v>
      </c>
      <c r="B17" s="10"/>
      <c r="C17" s="10"/>
      <c r="D17" s="109" t="s">
        <v>175</v>
      </c>
      <c r="E17" s="109"/>
      <c r="F17" s="109"/>
      <c r="G17" s="109"/>
      <c r="H17" s="109"/>
    </row>
    <row r="18" spans="1:8" s="14" customFormat="1" ht="22.2" customHeight="1">
      <c r="A18" s="10" t="s">
        <v>176</v>
      </c>
      <c r="B18" s="112"/>
      <c r="C18" s="112"/>
      <c r="D18" s="114" t="s">
        <v>177</v>
      </c>
      <c r="E18" s="114"/>
      <c r="F18" s="114"/>
      <c r="G18" s="114"/>
      <c r="H18" s="114"/>
    </row>
    <row r="19" spans="1:8" s="15" customFormat="1" ht="136.5" customHeight="1">
      <c r="A19"/>
      <c r="B19"/>
      <c r="C19"/>
      <c r="D19"/>
      <c r="E19"/>
      <c r="F19"/>
      <c r="G19"/>
      <c r="H19"/>
    </row>
    <row r="20" spans="1:8" s="15" customFormat="1" ht="52.5" customHeight="1"/>
    <row r="21" spans="1:8" s="15" customFormat="1" ht="52.5" customHeight="1"/>
    <row r="22" spans="1:8" s="15" customFormat="1" ht="78.75" customHeight="1"/>
    <row r="23" spans="1:8" s="15" customFormat="1" ht="84.75" customHeight="1"/>
    <row r="24" spans="1:8" s="15" customFormat="1" ht="112.5" customHeight="1"/>
    <row r="25" spans="1:8" s="15" customFormat="1" ht="45.75" customHeight="1"/>
    <row r="26" spans="1:8" s="15" customFormat="1" ht="45.75" customHeight="1"/>
    <row r="27" spans="1:8" s="15" customFormat="1" ht="111.75" customHeight="1"/>
    <row r="28" spans="1:8" s="15" customFormat="1" ht="45.75" customHeight="1"/>
    <row r="29" spans="1:8" s="15" customFormat="1" ht="45.75" customHeight="1"/>
    <row r="30" spans="1:8" s="15" customFormat="1" ht="113.25" customHeight="1"/>
    <row r="31" spans="1:8" s="15" customFormat="1" ht="45.75" customHeight="1"/>
    <row r="32" spans="1:8" s="15" customFormat="1" ht="45.75" customHeight="1"/>
    <row r="33" s="15" customFormat="1" ht="45.75" customHeight="1"/>
    <row r="34" s="15" customFormat="1" ht="45.75" customHeight="1"/>
    <row r="35" s="15" customFormat="1" ht="45.75" customHeight="1"/>
    <row r="36" s="15" customFormat="1" ht="45.75" customHeight="1"/>
    <row r="37" s="15" customFormat="1" ht="45.75" customHeight="1"/>
    <row r="38" ht="45.75" customHeight="1"/>
  </sheetData>
  <mergeCells count="10">
    <mergeCell ref="G1:H1"/>
    <mergeCell ref="G2:H2"/>
    <mergeCell ref="A4:H4"/>
    <mergeCell ref="A5:H5"/>
    <mergeCell ref="A6:H6"/>
    <mergeCell ref="A7:F7"/>
    <mergeCell ref="D9:H9"/>
    <mergeCell ref="A11:C11"/>
    <mergeCell ref="D11:H11"/>
    <mergeCell ref="D12:H12"/>
  </mergeCells>
  <hyperlinks>
    <hyperlink ref="D16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view="pageBreakPreview" topLeftCell="A22" zoomScale="60" zoomScaleNormal="100" workbookViewId="0">
      <selection activeCell="O29" sqref="O29"/>
    </sheetView>
  </sheetViews>
  <sheetFormatPr defaultColWidth="9.109375" defaultRowHeight="13.8"/>
  <cols>
    <col min="1" max="1" width="6.33203125" style="8" customWidth="1"/>
    <col min="2" max="2" width="81.33203125" style="8" customWidth="1"/>
    <col min="3" max="3" width="18" style="8" customWidth="1"/>
    <col min="4" max="4" width="21.109375" style="8" customWidth="1"/>
    <col min="5" max="5" width="22.5546875" style="8" customWidth="1"/>
    <col min="6" max="6" width="21.33203125" style="8" customWidth="1"/>
    <col min="7" max="7" width="20.33203125" style="8" customWidth="1"/>
    <col min="8" max="16384" width="9.109375" style="8"/>
  </cols>
  <sheetData>
    <row r="1" spans="1:8" ht="22.5" customHeight="1">
      <c r="D1" s="31"/>
      <c r="E1" s="31"/>
      <c r="F1" s="31" t="s">
        <v>73</v>
      </c>
      <c r="G1" s="31"/>
    </row>
    <row r="2" spans="1:8" ht="51.75" customHeight="1">
      <c r="D2" s="32"/>
      <c r="E2" s="32"/>
      <c r="F2" s="32" t="s">
        <v>74</v>
      </c>
      <c r="G2" s="32"/>
    </row>
    <row r="3" spans="1:8" ht="15" customHeight="1"/>
    <row r="4" spans="1:8">
      <c r="D4" s="31"/>
      <c r="E4" s="31"/>
      <c r="F4" s="31" t="s">
        <v>75</v>
      </c>
      <c r="G4" s="31"/>
    </row>
    <row r="5" spans="1:8">
      <c r="D5" s="31"/>
      <c r="E5" s="31"/>
      <c r="F5" s="31" t="s">
        <v>76</v>
      </c>
      <c r="G5" s="31"/>
    </row>
    <row r="7" spans="1:8" ht="21">
      <c r="A7" s="35"/>
      <c r="B7" s="35"/>
      <c r="C7" s="35"/>
      <c r="D7" s="35"/>
      <c r="E7" s="35"/>
      <c r="F7" s="35"/>
      <c r="G7" s="35"/>
    </row>
    <row r="8" spans="1:8" s="22" customFormat="1" ht="20.399999999999999">
      <c r="A8" s="80" t="s">
        <v>69</v>
      </c>
      <c r="B8" s="80"/>
      <c r="C8" s="80"/>
      <c r="D8" s="80"/>
      <c r="E8" s="80"/>
      <c r="F8" s="80"/>
      <c r="G8" s="80"/>
    </row>
    <row r="9" spans="1:8" s="22" customFormat="1" ht="20.399999999999999">
      <c r="A9" s="80" t="s">
        <v>70</v>
      </c>
      <c r="B9" s="80"/>
      <c r="C9" s="80"/>
      <c r="D9" s="80"/>
      <c r="E9" s="80"/>
      <c r="F9" s="80"/>
      <c r="G9" s="80"/>
    </row>
    <row r="10" spans="1:8" s="22" customFormat="1" ht="20.399999999999999">
      <c r="A10" s="79" t="s">
        <v>71</v>
      </c>
      <c r="B10" s="79"/>
      <c r="C10" s="79"/>
      <c r="D10" s="79"/>
      <c r="E10" s="79"/>
      <c r="F10" s="79"/>
      <c r="G10" s="79"/>
    </row>
    <row r="11" spans="1:8" s="20" customFormat="1" ht="20.399999999999999">
      <c r="A11" s="81" t="s">
        <v>140</v>
      </c>
      <c r="B11" s="81"/>
      <c r="C11" s="81"/>
      <c r="D11" s="81"/>
      <c r="E11" s="81"/>
      <c r="F11" s="81"/>
      <c r="G11" s="81"/>
    </row>
    <row r="12" spans="1:8" s="20" customFormat="1" ht="21">
      <c r="A12" s="82" t="s">
        <v>72</v>
      </c>
      <c r="B12" s="82"/>
      <c r="C12" s="82"/>
      <c r="D12" s="82"/>
      <c r="E12" s="82"/>
      <c r="F12" s="82"/>
      <c r="G12" s="82"/>
    </row>
    <row r="13" spans="1:8" s="20" customFormat="1" ht="20.399999999999999">
      <c r="A13" s="79" t="s">
        <v>139</v>
      </c>
      <c r="B13" s="79"/>
      <c r="C13" s="79"/>
      <c r="D13" s="79"/>
      <c r="E13" s="79"/>
      <c r="F13" s="79"/>
      <c r="G13" s="79"/>
    </row>
    <row r="14" spans="1:8" s="20" customFormat="1">
      <c r="A14" s="21"/>
      <c r="B14" s="21"/>
      <c r="C14" s="21"/>
      <c r="D14" s="21"/>
      <c r="E14" s="21"/>
    </row>
    <row r="15" spans="1:8" s="14" customFormat="1" ht="17.25" customHeight="1">
      <c r="A15" s="73" t="s">
        <v>48</v>
      </c>
      <c r="B15" s="74"/>
      <c r="C15" s="70" t="s">
        <v>49</v>
      </c>
      <c r="D15" s="69" t="s">
        <v>133</v>
      </c>
      <c r="E15" s="69"/>
      <c r="F15" s="69"/>
      <c r="G15" s="69"/>
      <c r="H15" s="34"/>
    </row>
    <row r="16" spans="1:8" s="14" customFormat="1" ht="18" customHeight="1">
      <c r="A16" s="75"/>
      <c r="B16" s="76"/>
      <c r="C16" s="71"/>
      <c r="D16" s="69" t="s">
        <v>50</v>
      </c>
      <c r="E16" s="69"/>
      <c r="F16" s="69"/>
      <c r="G16" s="69"/>
      <c r="H16" s="34"/>
    </row>
    <row r="17" spans="1:8" s="14" customFormat="1" ht="20.25" customHeight="1">
      <c r="A17" s="75"/>
      <c r="B17" s="76"/>
      <c r="C17" s="71"/>
      <c r="D17" s="69" t="s">
        <v>134</v>
      </c>
      <c r="E17" s="69"/>
      <c r="F17" s="69"/>
      <c r="G17" s="69"/>
      <c r="H17" s="34"/>
    </row>
    <row r="18" spans="1:8" s="14" customFormat="1" ht="53.25" customHeight="1">
      <c r="A18" s="77"/>
      <c r="B18" s="78"/>
      <c r="C18" s="72"/>
      <c r="D18" s="33" t="s">
        <v>135</v>
      </c>
      <c r="E18" s="33" t="s">
        <v>136</v>
      </c>
      <c r="F18" s="33" t="s">
        <v>137</v>
      </c>
      <c r="G18" s="33" t="s">
        <v>138</v>
      </c>
      <c r="H18" s="34"/>
    </row>
    <row r="19" spans="1:8" s="15" customFormat="1" ht="136.5" customHeight="1">
      <c r="A19" s="17" t="s">
        <v>51</v>
      </c>
      <c r="B19" s="45" t="s">
        <v>52</v>
      </c>
      <c r="C19" s="38" t="s">
        <v>53</v>
      </c>
      <c r="D19" s="47">
        <f>D20+D21+D22+D23</f>
        <v>2875.6935129564417</v>
      </c>
      <c r="E19" s="47">
        <f t="shared" ref="E19:G19" si="0">E20+E21+E22+E23</f>
        <v>687.38608302255795</v>
      </c>
      <c r="F19" s="47">
        <f t="shared" si="0"/>
        <v>143.4117249057104</v>
      </c>
      <c r="G19" s="47">
        <f t="shared" si="0"/>
        <v>35.418332674388438</v>
      </c>
    </row>
    <row r="20" spans="1:8" s="15" customFormat="1" ht="52.5" customHeight="1">
      <c r="A20" s="17" t="s">
        <v>54</v>
      </c>
      <c r="B20" s="45" t="s">
        <v>55</v>
      </c>
      <c r="C20" s="38" t="s">
        <v>53</v>
      </c>
      <c r="D20" s="48">
        <v>1530.8225293910655</v>
      </c>
      <c r="E20" s="48">
        <v>421.56073101954587</v>
      </c>
      <c r="F20" s="48">
        <v>91.694174783736614</v>
      </c>
      <c r="G20" s="48">
        <v>21.613218211613692</v>
      </c>
    </row>
    <row r="21" spans="1:8" s="15" customFormat="1" ht="52.5" customHeight="1">
      <c r="A21" s="17" t="s">
        <v>56</v>
      </c>
      <c r="B21" s="45" t="s">
        <v>57</v>
      </c>
      <c r="C21" s="38" t="s">
        <v>58</v>
      </c>
      <c r="D21" s="48">
        <v>512.52904644472517</v>
      </c>
      <c r="E21" s="48">
        <v>107.93483402112439</v>
      </c>
      <c r="F21" s="48">
        <v>19.564729917599209</v>
      </c>
      <c r="G21" s="48">
        <v>4.1083543260345028</v>
      </c>
    </row>
    <row r="22" spans="1:8" s="15" customFormat="1" ht="78.75" customHeight="1">
      <c r="A22" s="17" t="s">
        <v>59</v>
      </c>
      <c r="B22" s="45" t="s">
        <v>60</v>
      </c>
      <c r="C22" s="38" t="s">
        <v>58</v>
      </c>
      <c r="D22" s="48"/>
      <c r="E22" s="48"/>
      <c r="F22" s="48"/>
      <c r="G22" s="48">
        <v>2.3169212710934244</v>
      </c>
    </row>
    <row r="23" spans="1:8" s="15" customFormat="1" ht="84.75" customHeight="1">
      <c r="A23" s="17" t="s">
        <v>61</v>
      </c>
      <c r="B23" s="45" t="s">
        <v>62</v>
      </c>
      <c r="C23" s="38" t="s">
        <v>53</v>
      </c>
      <c r="D23" s="48">
        <v>832.34193712065121</v>
      </c>
      <c r="E23" s="48">
        <v>157.89051798188771</v>
      </c>
      <c r="F23" s="48">
        <v>32.152820204374578</v>
      </c>
      <c r="G23" s="48">
        <v>7.3798388656468239</v>
      </c>
    </row>
    <row r="24" spans="1:8" s="15" customFormat="1" ht="112.5" customHeight="1">
      <c r="A24" s="17" t="s">
        <v>63</v>
      </c>
      <c r="B24" s="45" t="s">
        <v>64</v>
      </c>
      <c r="C24" s="38" t="s">
        <v>58</v>
      </c>
      <c r="D24" s="48"/>
      <c r="E24" s="48"/>
      <c r="F24" s="48"/>
      <c r="G24" s="48"/>
    </row>
    <row r="25" spans="1:8" s="15" customFormat="1" ht="45.75" customHeight="1">
      <c r="A25" s="17"/>
      <c r="B25" s="45" t="s">
        <v>141</v>
      </c>
      <c r="C25" s="38" t="s">
        <v>58</v>
      </c>
      <c r="D25" s="48">
        <v>77775.373134328358</v>
      </c>
      <c r="E25" s="48">
        <v>77775.373134328358</v>
      </c>
      <c r="F25" s="48">
        <v>155550.74626865672</v>
      </c>
      <c r="G25" s="48">
        <v>155550.74626865672</v>
      </c>
    </row>
    <row r="26" spans="1:8" s="15" customFormat="1" ht="45.75" customHeight="1">
      <c r="A26" s="17"/>
      <c r="B26" s="45" t="s">
        <v>142</v>
      </c>
      <c r="C26" s="38" t="s">
        <v>58</v>
      </c>
      <c r="D26" s="48">
        <v>70961.058344640434</v>
      </c>
      <c r="E26" s="48">
        <v>70961.058344640434</v>
      </c>
      <c r="F26" s="48">
        <v>141922.11668928087</v>
      </c>
      <c r="G26" s="48">
        <v>141922.11668928087</v>
      </c>
    </row>
    <row r="27" spans="1:8" s="15" customFormat="1" ht="111.75" customHeight="1">
      <c r="A27" s="17" t="s">
        <v>65</v>
      </c>
      <c r="B27" s="45" t="s">
        <v>66</v>
      </c>
      <c r="C27" s="38" t="s">
        <v>58</v>
      </c>
      <c r="D27" s="48"/>
      <c r="E27" s="48"/>
      <c r="F27" s="48"/>
      <c r="G27" s="48"/>
    </row>
    <row r="28" spans="1:8" s="15" customFormat="1" ht="45.75" customHeight="1">
      <c r="A28" s="17"/>
      <c r="B28" s="45" t="s">
        <v>143</v>
      </c>
      <c r="C28" s="38" t="s">
        <v>58</v>
      </c>
      <c r="D28" s="48">
        <v>145605.5630936228</v>
      </c>
      <c r="E28" s="48">
        <v>145605.5630936228</v>
      </c>
      <c r="F28" s="48">
        <v>291211.12618724559</v>
      </c>
      <c r="G28" s="48">
        <v>291211.12618724559</v>
      </c>
    </row>
    <row r="29" spans="1:8" s="15" customFormat="1" ht="45.75" customHeight="1">
      <c r="A29" s="17"/>
      <c r="B29" s="45" t="s">
        <v>144</v>
      </c>
      <c r="C29" s="38" t="s">
        <v>58</v>
      </c>
      <c r="D29" s="48">
        <v>109553.93487109905</v>
      </c>
      <c r="E29" s="48">
        <v>109553.93487109905</v>
      </c>
      <c r="F29" s="48">
        <v>219107.86974219809</v>
      </c>
      <c r="G29" s="48">
        <v>219107.86974219809</v>
      </c>
    </row>
    <row r="30" spans="1:8" s="15" customFormat="1" ht="113.25" customHeight="1">
      <c r="A30" s="18" t="s">
        <v>67</v>
      </c>
      <c r="B30" s="45" t="s">
        <v>68</v>
      </c>
      <c r="C30" s="38" t="s">
        <v>53</v>
      </c>
      <c r="D30" s="48"/>
      <c r="E30" s="48"/>
      <c r="F30" s="48"/>
      <c r="G30" s="48"/>
    </row>
    <row r="31" spans="1:8" s="15" customFormat="1" ht="45.75" customHeight="1">
      <c r="A31" s="18"/>
      <c r="B31" s="44" t="s">
        <v>145</v>
      </c>
      <c r="C31" s="38"/>
      <c r="D31" s="48">
        <v>1629.3933803912003</v>
      </c>
      <c r="E31" s="48">
        <v>1629.3933803912003</v>
      </c>
      <c r="F31" s="48"/>
      <c r="G31" s="48"/>
    </row>
    <row r="32" spans="1:8" s="15" customFormat="1" ht="45.75" customHeight="1">
      <c r="A32" s="18"/>
      <c r="B32" s="44" t="s">
        <v>146</v>
      </c>
      <c r="C32" s="38"/>
      <c r="D32" s="48">
        <v>701.5992560181727</v>
      </c>
      <c r="E32" s="48">
        <v>701.5992560181727</v>
      </c>
      <c r="F32" s="48"/>
      <c r="G32" s="48"/>
    </row>
    <row r="33" spans="1:7" s="15" customFormat="1" ht="45.75" customHeight="1">
      <c r="A33" s="18"/>
      <c r="B33" s="44" t="s">
        <v>147</v>
      </c>
      <c r="C33" s="38"/>
      <c r="D33" s="48">
        <v>593.33922827130948</v>
      </c>
      <c r="E33" s="48">
        <v>593.33922827130948</v>
      </c>
      <c r="F33" s="48"/>
      <c r="G33" s="48"/>
    </row>
    <row r="34" spans="1:7" s="15" customFormat="1" ht="45.75" customHeight="1">
      <c r="A34" s="18"/>
      <c r="B34" s="44" t="s">
        <v>148</v>
      </c>
      <c r="C34" s="38"/>
      <c r="D34" s="48">
        <v>409.40868309118349</v>
      </c>
      <c r="E34" s="48">
        <v>409.40868309118349</v>
      </c>
      <c r="F34" s="48">
        <v>818.81736618236698</v>
      </c>
      <c r="G34" s="48"/>
    </row>
    <row r="35" spans="1:7" s="15" customFormat="1" ht="45.75" customHeight="1">
      <c r="A35" s="18"/>
      <c r="B35" s="44" t="s">
        <v>149</v>
      </c>
      <c r="C35" s="38"/>
      <c r="D35" s="48">
        <v>274.46312868751238</v>
      </c>
      <c r="E35" s="48">
        <v>274.46312868751238</v>
      </c>
      <c r="F35" s="48">
        <v>548.92625737502476</v>
      </c>
      <c r="G35" s="48"/>
    </row>
    <row r="36" spans="1:7" s="15" customFormat="1" ht="45.75" customHeight="1">
      <c r="A36" s="18"/>
      <c r="B36" s="44" t="s">
        <v>150</v>
      </c>
      <c r="C36" s="38"/>
      <c r="D36" s="48">
        <v>201.05003582699374</v>
      </c>
      <c r="E36" s="48">
        <v>201.05003582699374</v>
      </c>
      <c r="F36" s="48">
        <v>402.10007165398747</v>
      </c>
      <c r="G36" s="48"/>
    </row>
    <row r="37" spans="1:7" s="15" customFormat="1" ht="45.75" customHeight="1">
      <c r="A37" s="18"/>
      <c r="B37" s="44" t="s">
        <v>151</v>
      </c>
      <c r="C37" s="38"/>
      <c r="D37" s="48">
        <v>167.7402665160505</v>
      </c>
      <c r="E37" s="48">
        <v>167.7402665160505</v>
      </c>
      <c r="F37" s="48">
        <v>335.48053303210099</v>
      </c>
      <c r="G37" s="48"/>
    </row>
    <row r="38" spans="1:7" ht="45.75" customHeight="1">
      <c r="A38" s="37" t="s">
        <v>77</v>
      </c>
      <c r="B38" s="68" t="s">
        <v>78</v>
      </c>
      <c r="C38" s="68"/>
      <c r="D38" s="68"/>
      <c r="E38" s="68"/>
      <c r="F38" s="68"/>
      <c r="G38" s="68"/>
    </row>
  </sheetData>
  <mergeCells count="12">
    <mergeCell ref="A13:G13"/>
    <mergeCell ref="D15:G15"/>
    <mergeCell ref="A8:G8"/>
    <mergeCell ref="A9:G9"/>
    <mergeCell ref="A10:G10"/>
    <mergeCell ref="A11:G11"/>
    <mergeCell ref="A12:G12"/>
    <mergeCell ref="B38:G38"/>
    <mergeCell ref="D16:G16"/>
    <mergeCell ref="D17:G17"/>
    <mergeCell ref="C15:C18"/>
    <mergeCell ref="A15:B18"/>
  </mergeCells>
  <pageMargins left="0.7" right="0.7" top="0.75" bottom="0.75" header="0.3" footer="0.3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BreakPreview" topLeftCell="A18" zoomScale="60" zoomScaleNormal="100" workbookViewId="0">
      <selection activeCell="J25" sqref="J25"/>
    </sheetView>
  </sheetViews>
  <sheetFormatPr defaultColWidth="9.109375" defaultRowHeight="17.399999999999999"/>
  <cols>
    <col min="1" max="1" width="7.6640625" style="7" customWidth="1"/>
    <col min="2" max="2" width="47.33203125" style="5" customWidth="1"/>
    <col min="3" max="3" width="23.88671875" style="5" customWidth="1"/>
    <col min="4" max="4" width="18" style="5" customWidth="1"/>
    <col min="5" max="5" width="24.88671875" style="5" customWidth="1"/>
    <col min="6" max="16384" width="9.109375" style="5"/>
  </cols>
  <sheetData>
    <row r="1" spans="1:5">
      <c r="D1" s="84" t="s">
        <v>95</v>
      </c>
      <c r="E1" s="84"/>
    </row>
    <row r="2" spans="1:5" ht="43.5" customHeight="1">
      <c r="D2" s="84" t="s">
        <v>74</v>
      </c>
      <c r="E2" s="84"/>
    </row>
    <row r="3" spans="1:5">
      <c r="D3" s="24"/>
      <c r="E3" s="24"/>
    </row>
    <row r="4" spans="1:5" ht="16.5" customHeight="1">
      <c r="D4" s="84" t="s">
        <v>75</v>
      </c>
      <c r="E4" s="84"/>
    </row>
    <row r="5" spans="1:5">
      <c r="D5" s="84" t="s">
        <v>76</v>
      </c>
      <c r="E5" s="84"/>
    </row>
    <row r="6" spans="1:5">
      <c r="D6" s="29"/>
      <c r="E6" s="29"/>
    </row>
    <row r="7" spans="1:5">
      <c r="D7" s="23"/>
      <c r="E7" s="23"/>
    </row>
    <row r="8" spans="1:5" ht="18">
      <c r="A8" s="85" t="s">
        <v>96</v>
      </c>
      <c r="B8" s="85"/>
      <c r="C8" s="85"/>
      <c r="D8" s="85"/>
      <c r="E8" s="85"/>
    </row>
    <row r="9" spans="1:5" ht="18">
      <c r="A9" s="85" t="s">
        <v>97</v>
      </c>
      <c r="B9" s="85"/>
      <c r="C9" s="85"/>
      <c r="D9" s="85"/>
      <c r="E9" s="85"/>
    </row>
    <row r="11" spans="1:5" s="1" customFormat="1" ht="116.25" customHeight="1">
      <c r="A11" s="39" t="s">
        <v>6</v>
      </c>
      <c r="B11" s="39" t="s">
        <v>79</v>
      </c>
      <c r="C11" s="39" t="s">
        <v>80</v>
      </c>
      <c r="D11" s="39" t="s">
        <v>81</v>
      </c>
      <c r="E11" s="39" t="s">
        <v>82</v>
      </c>
    </row>
    <row r="12" spans="1:5" s="2" customFormat="1" ht="37.5" customHeight="1">
      <c r="A12" s="83" t="s">
        <v>0</v>
      </c>
      <c r="B12" s="46" t="s">
        <v>83</v>
      </c>
      <c r="C12" s="40">
        <v>63265451.64622058</v>
      </c>
      <c r="D12" s="40">
        <v>89476</v>
      </c>
      <c r="E12" s="40">
        <f>C12/D12</f>
        <v>707.06615903952547</v>
      </c>
    </row>
    <row r="13" spans="1:5" s="2" customFormat="1" ht="21" customHeight="1">
      <c r="A13" s="83"/>
      <c r="B13" s="46" t="s">
        <v>50</v>
      </c>
      <c r="C13" s="40"/>
      <c r="D13" s="40"/>
      <c r="E13" s="40"/>
    </row>
    <row r="14" spans="1:5" s="2" customFormat="1" ht="24" customHeight="1">
      <c r="A14" s="83"/>
      <c r="B14" s="46" t="s">
        <v>84</v>
      </c>
      <c r="C14" s="40"/>
      <c r="D14" s="40"/>
      <c r="E14" s="40"/>
    </row>
    <row r="15" spans="1:5" s="2" customFormat="1" ht="66" customHeight="1">
      <c r="A15" s="13" t="s">
        <v>1</v>
      </c>
      <c r="B15" s="46" t="s">
        <v>85</v>
      </c>
      <c r="C15" s="40"/>
      <c r="D15" s="40"/>
      <c r="E15" s="40"/>
    </row>
    <row r="16" spans="1:5" s="2" customFormat="1" ht="63.75" customHeight="1">
      <c r="A16" s="83" t="s">
        <v>2</v>
      </c>
      <c r="B16" s="46" t="s">
        <v>86</v>
      </c>
      <c r="C16" s="40">
        <v>100355732.36811115</v>
      </c>
      <c r="D16" s="40">
        <v>14727.300000000003</v>
      </c>
      <c r="E16" s="40">
        <f>C16/D16</f>
        <v>6814.2655047504386</v>
      </c>
    </row>
    <row r="17" spans="1:5" s="2" customFormat="1" ht="24" customHeight="1">
      <c r="A17" s="83"/>
      <c r="B17" s="46" t="s">
        <v>87</v>
      </c>
      <c r="C17" s="40">
        <v>84498248.542499989</v>
      </c>
      <c r="D17" s="40">
        <v>10171.800000000001</v>
      </c>
      <c r="E17" s="40">
        <f t="shared" ref="E17:E18" si="0">C17/D17</f>
        <v>8307.1087263316203</v>
      </c>
    </row>
    <row r="18" spans="1:5" s="2" customFormat="1" ht="23.25" customHeight="1">
      <c r="A18" s="83"/>
      <c r="B18" s="46" t="s">
        <v>88</v>
      </c>
      <c r="C18" s="40">
        <v>7305376.6465000007</v>
      </c>
      <c r="D18" s="40">
        <v>1573.8000000000002</v>
      </c>
      <c r="E18" s="40">
        <f t="shared" si="0"/>
        <v>4641.8710423814973</v>
      </c>
    </row>
    <row r="19" spans="1:5" s="2" customFormat="1" ht="22.5" customHeight="1">
      <c r="A19" s="83"/>
      <c r="B19" s="46" t="s">
        <v>89</v>
      </c>
      <c r="C19" s="40"/>
      <c r="D19" s="40"/>
      <c r="E19" s="40"/>
    </row>
    <row r="20" spans="1:5" s="2" customFormat="1" ht="83.25" customHeight="1">
      <c r="A20" s="83"/>
      <c r="B20" s="46" t="s">
        <v>90</v>
      </c>
      <c r="C20" s="40">
        <v>8552107.1791111547</v>
      </c>
      <c r="D20" s="40">
        <v>2981.7</v>
      </c>
      <c r="E20" s="40">
        <f>C20/D20</f>
        <v>2868.1984032971645</v>
      </c>
    </row>
    <row r="21" spans="1:5" s="2" customFormat="1" ht="59.25" customHeight="1">
      <c r="A21" s="83"/>
      <c r="B21" s="46" t="s">
        <v>91</v>
      </c>
      <c r="C21" s="40"/>
      <c r="D21" s="40"/>
      <c r="E21" s="40"/>
    </row>
    <row r="22" spans="1:5" s="2" customFormat="1" ht="54" customHeight="1">
      <c r="A22" s="83" t="s">
        <v>3</v>
      </c>
      <c r="B22" s="46" t="s">
        <v>92</v>
      </c>
      <c r="C22" s="40">
        <v>20568924.445224658</v>
      </c>
      <c r="D22" s="40">
        <v>89476</v>
      </c>
      <c r="E22" s="40">
        <f>C22/D22</f>
        <v>229.88202920587261</v>
      </c>
    </row>
    <row r="23" spans="1:5" s="2" customFormat="1" ht="19.5" customHeight="1">
      <c r="A23" s="83"/>
      <c r="B23" s="46" t="s">
        <v>50</v>
      </c>
      <c r="C23" s="40"/>
      <c r="D23" s="40"/>
      <c r="E23" s="40"/>
    </row>
    <row r="24" spans="1:5" s="2" customFormat="1" ht="21.75" customHeight="1">
      <c r="A24" s="83"/>
      <c r="B24" s="46" t="s">
        <v>84</v>
      </c>
      <c r="C24" s="40"/>
      <c r="D24" s="40"/>
      <c r="E24" s="40"/>
    </row>
    <row r="25" spans="1:5" s="2" customFormat="1" ht="91.5" customHeight="1">
      <c r="A25" s="83" t="s">
        <v>4</v>
      </c>
      <c r="B25" s="46" t="s">
        <v>93</v>
      </c>
      <c r="C25" s="40">
        <v>52508.155074663169</v>
      </c>
      <c r="D25" s="40">
        <v>22662.9</v>
      </c>
      <c r="E25" s="40">
        <f>C25/D25</f>
        <v>2.3169212710934244</v>
      </c>
    </row>
    <row r="26" spans="1:5" s="2" customFormat="1" ht="15.75" customHeight="1">
      <c r="A26" s="83"/>
      <c r="B26" s="46" t="s">
        <v>50</v>
      </c>
      <c r="C26" s="40"/>
      <c r="D26" s="40"/>
      <c r="E26" s="40"/>
    </row>
    <row r="27" spans="1:5" s="2" customFormat="1" ht="15.75" customHeight="1">
      <c r="A27" s="83"/>
      <c r="B27" s="46" t="s">
        <v>84</v>
      </c>
      <c r="C27" s="40"/>
      <c r="D27" s="40"/>
      <c r="E27" s="40"/>
    </row>
    <row r="28" spans="1:5" s="2" customFormat="1" ht="157.5" customHeight="1">
      <c r="A28" s="83" t="s">
        <v>5</v>
      </c>
      <c r="B28" s="46" t="s">
        <v>94</v>
      </c>
      <c r="C28" s="40">
        <v>33260523.221435327</v>
      </c>
      <c r="D28" s="40">
        <v>89476</v>
      </c>
      <c r="E28" s="40">
        <f>C28/D28</f>
        <v>371.72563839951863</v>
      </c>
    </row>
    <row r="29" spans="1:5" s="2" customFormat="1" ht="15.75" customHeight="1">
      <c r="A29" s="83"/>
      <c r="B29" s="46" t="s">
        <v>50</v>
      </c>
      <c r="C29" s="40"/>
      <c r="D29" s="40"/>
      <c r="E29" s="40"/>
    </row>
    <row r="30" spans="1:5" s="2" customFormat="1" ht="15.75" customHeight="1">
      <c r="A30" s="83"/>
      <c r="B30" s="46" t="s">
        <v>84</v>
      </c>
      <c r="C30" s="40"/>
      <c r="D30" s="40"/>
      <c r="E30" s="40"/>
    </row>
    <row r="33" spans="3:3">
      <c r="C33" s="41"/>
    </row>
    <row r="37" spans="3:3">
      <c r="C37" s="41">
        <f>C12+C16+C22+C25+C28</f>
        <v>217503139.8360664</v>
      </c>
    </row>
  </sheetData>
  <mergeCells count="11">
    <mergeCell ref="D1:E1"/>
    <mergeCell ref="D4:E4"/>
    <mergeCell ref="D5:E5"/>
    <mergeCell ref="A8:E8"/>
    <mergeCell ref="A9:E9"/>
    <mergeCell ref="D2:E2"/>
    <mergeCell ref="A12:A14"/>
    <mergeCell ref="A16:A21"/>
    <mergeCell ref="A22:A24"/>
    <mergeCell ref="A25:A27"/>
    <mergeCell ref="A28:A30"/>
  </mergeCells>
  <pageMargins left="0.7" right="0.7" top="0.75" bottom="0.75" header="0.3" footer="0.3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view="pageBreakPreview" topLeftCell="A16" zoomScale="60" zoomScaleNormal="100" workbookViewId="0">
      <selection activeCell="G34" sqref="G34"/>
    </sheetView>
  </sheetViews>
  <sheetFormatPr defaultRowHeight="14.4"/>
  <cols>
    <col min="2" max="2" width="60.109375" customWidth="1"/>
    <col min="3" max="3" width="20.44140625" customWidth="1"/>
    <col min="4" max="4" width="20.5546875" customWidth="1"/>
    <col min="6" max="6" width="19.5546875" customWidth="1"/>
  </cols>
  <sheetData>
    <row r="1" spans="1:4">
      <c r="C1" s="8" t="s">
        <v>127</v>
      </c>
      <c r="D1" s="8"/>
    </row>
    <row r="2" spans="1:4" ht="48" customHeight="1">
      <c r="C2" s="90" t="s">
        <v>74</v>
      </c>
      <c r="D2" s="90"/>
    </row>
    <row r="3" spans="1:4" ht="11.25" customHeight="1">
      <c r="C3" s="8"/>
      <c r="D3" s="8"/>
    </row>
    <row r="4" spans="1:4">
      <c r="C4" s="8" t="s">
        <v>75</v>
      </c>
      <c r="D4" s="8"/>
    </row>
    <row r="5" spans="1:4">
      <c r="C5" s="8" t="s">
        <v>76</v>
      </c>
      <c r="D5" s="8"/>
    </row>
    <row r="6" spans="1:4">
      <c r="C6">
        <v>27021.830000000005</v>
      </c>
    </row>
    <row r="7" spans="1:4" ht="17.399999999999999">
      <c r="A7" s="85" t="s">
        <v>125</v>
      </c>
      <c r="B7" s="85"/>
      <c r="C7" s="85"/>
      <c r="D7" s="85"/>
    </row>
    <row r="8" spans="1:4" ht="39" customHeight="1">
      <c r="A8" s="86" t="s">
        <v>126</v>
      </c>
      <c r="B8" s="85"/>
      <c r="C8" s="85"/>
      <c r="D8" s="85"/>
    </row>
    <row r="9" spans="1:4">
      <c r="A9" s="8"/>
      <c r="B9" s="8"/>
      <c r="C9" s="8"/>
      <c r="D9" s="25" t="s">
        <v>128</v>
      </c>
    </row>
    <row r="10" spans="1:4" s="14" customFormat="1" ht="79.5" customHeight="1">
      <c r="A10" s="36" t="s">
        <v>6</v>
      </c>
      <c r="B10" s="36" t="s">
        <v>98</v>
      </c>
      <c r="C10" s="36" t="s">
        <v>99</v>
      </c>
      <c r="D10" s="36" t="s">
        <v>100</v>
      </c>
    </row>
    <row r="11" spans="1:4" s="15" customFormat="1" ht="36" customHeight="1">
      <c r="A11" s="87" t="s">
        <v>0</v>
      </c>
      <c r="B11" s="16" t="s">
        <v>101</v>
      </c>
      <c r="C11" s="51">
        <f>C15+C16+C17</f>
        <v>73470.855023759563</v>
      </c>
      <c r="D11" s="51">
        <f>D15+D16+D17</f>
        <v>117147.4074679552</v>
      </c>
    </row>
    <row r="12" spans="1:4" s="15" customFormat="1" ht="21.75" customHeight="1">
      <c r="A12" s="88"/>
      <c r="B12" s="16" t="s">
        <v>102</v>
      </c>
      <c r="C12" s="52"/>
      <c r="D12" s="53"/>
    </row>
    <row r="13" spans="1:4" s="15" customFormat="1" ht="21.75" customHeight="1">
      <c r="A13" s="88"/>
      <c r="B13" s="16" t="s">
        <v>103</v>
      </c>
      <c r="C13" s="52"/>
      <c r="D13" s="53"/>
    </row>
    <row r="14" spans="1:4" s="15" customFormat="1" ht="21.75" customHeight="1">
      <c r="A14" s="88"/>
      <c r="B14" s="16" t="s">
        <v>104</v>
      </c>
      <c r="C14" s="52"/>
      <c r="D14" s="53"/>
    </row>
    <row r="15" spans="1:4" s="15" customFormat="1" ht="51.75" customHeight="1">
      <c r="A15" s="88"/>
      <c r="B15" s="16" t="s">
        <v>105</v>
      </c>
      <c r="C15" s="52">
        <v>51671.07</v>
      </c>
      <c r="D15" s="52">
        <v>65115.753467066672</v>
      </c>
    </row>
    <row r="16" spans="1:4" s="15" customFormat="1" ht="34.5" customHeight="1">
      <c r="A16" s="88"/>
      <c r="B16" s="16" t="s">
        <v>106</v>
      </c>
      <c r="C16" s="52">
        <v>15723.506601000001</v>
      </c>
      <c r="D16" s="52">
        <v>19814.723780028391</v>
      </c>
    </row>
    <row r="17" spans="1:4" s="15" customFormat="1" ht="21.75" customHeight="1">
      <c r="A17" s="88"/>
      <c r="B17" s="16" t="s">
        <v>107</v>
      </c>
      <c r="C17" s="53">
        <f>C19+C21+C28</f>
        <v>6076.2784227595603</v>
      </c>
      <c r="D17" s="53">
        <f>D19+D21+D28</f>
        <v>32216.930220860151</v>
      </c>
    </row>
    <row r="18" spans="1:4" s="15" customFormat="1" ht="21.75" customHeight="1">
      <c r="A18" s="88"/>
      <c r="B18" s="16" t="s">
        <v>108</v>
      </c>
      <c r="C18" s="52"/>
      <c r="D18" s="53"/>
    </row>
    <row r="19" spans="1:4" s="15" customFormat="1" ht="36.75" customHeight="1">
      <c r="A19" s="88"/>
      <c r="B19" s="16" t="s">
        <v>109</v>
      </c>
      <c r="C19" s="53">
        <v>2225.1359600000001</v>
      </c>
      <c r="D19" s="53">
        <v>12739.036211999997</v>
      </c>
    </row>
    <row r="20" spans="1:4" s="15" customFormat="1" ht="54" customHeight="1">
      <c r="A20" s="88"/>
      <c r="B20" s="16" t="s">
        <v>110</v>
      </c>
      <c r="C20" s="52"/>
      <c r="D20" s="53"/>
    </row>
    <row r="21" spans="1:4" s="15" customFormat="1" ht="36.75" customHeight="1">
      <c r="A21" s="88"/>
      <c r="B21" s="16" t="s">
        <v>111</v>
      </c>
      <c r="C21" s="53">
        <f>C27</f>
        <v>3078.8124627595603</v>
      </c>
      <c r="D21" s="53">
        <f>D27</f>
        <v>8828.1296935914979</v>
      </c>
    </row>
    <row r="22" spans="1:4" s="15" customFormat="1" ht="21.75" customHeight="1">
      <c r="A22" s="88"/>
      <c r="B22" s="16" t="s">
        <v>102</v>
      </c>
      <c r="C22" s="52"/>
      <c r="D22" s="53"/>
    </row>
    <row r="23" spans="1:4" s="15" customFormat="1" ht="21.75" customHeight="1">
      <c r="A23" s="88"/>
      <c r="B23" s="16" t="s">
        <v>112</v>
      </c>
      <c r="C23" s="52"/>
      <c r="D23" s="53"/>
    </row>
    <row r="24" spans="1:4" s="15" customFormat="1" ht="36" customHeight="1">
      <c r="A24" s="88"/>
      <c r="B24" s="16" t="s">
        <v>113</v>
      </c>
      <c r="C24" s="52"/>
      <c r="D24" s="53"/>
    </row>
    <row r="25" spans="1:4" s="15" customFormat="1" ht="54" customHeight="1">
      <c r="A25" s="88"/>
      <c r="B25" s="16" t="s">
        <v>114</v>
      </c>
      <c r="C25" s="52"/>
      <c r="D25" s="53"/>
    </row>
    <row r="26" spans="1:4" s="15" customFormat="1" ht="22.5" customHeight="1">
      <c r="A26" s="88"/>
      <c r="B26" s="16" t="s">
        <v>115</v>
      </c>
      <c r="C26" s="52"/>
      <c r="D26" s="53"/>
    </row>
    <row r="27" spans="1:4" s="15" customFormat="1" ht="36.75" customHeight="1">
      <c r="A27" s="88"/>
      <c r="B27" s="16" t="s">
        <v>116</v>
      </c>
      <c r="C27" s="53">
        <v>3078.8124627595603</v>
      </c>
      <c r="D27" s="53">
        <v>8828.1296935914979</v>
      </c>
    </row>
    <row r="28" spans="1:4" s="15" customFormat="1" ht="21.75" customHeight="1">
      <c r="A28" s="88"/>
      <c r="B28" s="16" t="s">
        <v>117</v>
      </c>
      <c r="C28" s="52">
        <f>C32</f>
        <v>772.33</v>
      </c>
      <c r="D28" s="53">
        <f>D32</f>
        <v>10649.764315268658</v>
      </c>
    </row>
    <row r="29" spans="1:4" s="15" customFormat="1" ht="21.75" customHeight="1">
      <c r="A29" s="88"/>
      <c r="B29" s="16" t="s">
        <v>102</v>
      </c>
      <c r="C29" s="52"/>
      <c r="D29" s="53"/>
    </row>
    <row r="30" spans="1:4" s="15" customFormat="1" ht="21.75" customHeight="1">
      <c r="A30" s="88"/>
      <c r="B30" s="16" t="s">
        <v>118</v>
      </c>
      <c r="C30" s="52"/>
      <c r="D30" s="53"/>
    </row>
    <row r="31" spans="1:4" s="15" customFormat="1" ht="21.75" customHeight="1">
      <c r="A31" s="88"/>
      <c r="B31" s="16" t="s">
        <v>119</v>
      </c>
      <c r="C31" s="52"/>
      <c r="D31" s="53"/>
    </row>
    <row r="32" spans="1:4" s="15" customFormat="1" ht="21.75" customHeight="1">
      <c r="A32" s="88"/>
      <c r="B32" s="16" t="s">
        <v>120</v>
      </c>
      <c r="C32" s="52">
        <v>772.33</v>
      </c>
      <c r="D32" s="53">
        <v>10649.764315268658</v>
      </c>
    </row>
    <row r="33" spans="1:4" s="15" customFormat="1" ht="37.5" customHeight="1">
      <c r="A33" s="89"/>
      <c r="B33" s="16" t="s">
        <v>121</v>
      </c>
      <c r="C33" s="52"/>
      <c r="D33" s="53"/>
    </row>
    <row r="34" spans="1:4" s="15" customFormat="1" ht="81" customHeight="1">
      <c r="A34" s="16" t="s">
        <v>1</v>
      </c>
      <c r="B34" s="16" t="s">
        <v>122</v>
      </c>
      <c r="C34" s="67">
        <v>108001</v>
      </c>
      <c r="D34" s="53">
        <v>100355.73236811116</v>
      </c>
    </row>
    <row r="35" spans="1:4" s="15" customFormat="1" ht="32.25" customHeight="1">
      <c r="A35" s="16" t="s">
        <v>2</v>
      </c>
      <c r="B35" s="16" t="s">
        <v>123</v>
      </c>
      <c r="C35" s="67">
        <v>119705</v>
      </c>
      <c r="D35" s="53">
        <v>251319.11</v>
      </c>
    </row>
    <row r="36" spans="1:4" s="15" customFormat="1" ht="33.75" customHeight="1">
      <c r="A36" s="16"/>
      <c r="B36" s="43" t="s">
        <v>124</v>
      </c>
      <c r="C36" s="54">
        <f>C11+C34+C35</f>
        <v>301176.85502375953</v>
      </c>
      <c r="D36" s="51">
        <f>D11+D34+D35</f>
        <v>468822.24983606633</v>
      </c>
    </row>
    <row r="41" spans="1:4">
      <c r="C41" s="42"/>
    </row>
  </sheetData>
  <mergeCells count="4">
    <mergeCell ref="A7:D7"/>
    <mergeCell ref="A8:D8"/>
    <mergeCell ref="A11:A33"/>
    <mergeCell ref="C2:D2"/>
  </mergeCells>
  <pageMargins left="0.7" right="0.7" top="0.75" bottom="0.75" header="0.3" footer="0.3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view="pageBreakPreview" zoomScale="60" zoomScaleNormal="100" workbookViewId="0">
      <selection activeCell="H18" sqref="H17:H18"/>
    </sheetView>
  </sheetViews>
  <sheetFormatPr defaultColWidth="9.109375" defaultRowHeight="17.399999999999999"/>
  <cols>
    <col min="1" max="1" width="6" style="5" customWidth="1"/>
    <col min="2" max="2" width="33.5546875" style="5" customWidth="1"/>
    <col min="3" max="3" width="28.109375" style="5" customWidth="1"/>
    <col min="4" max="4" width="26.44140625" style="5" customWidth="1"/>
    <col min="5" max="5" width="9.109375" style="5"/>
    <col min="6" max="6" width="15.33203125" style="5" customWidth="1"/>
    <col min="7" max="7" width="11.44140625" style="5" bestFit="1" customWidth="1"/>
    <col min="8" max="16384" width="9.109375" style="5"/>
  </cols>
  <sheetData>
    <row r="1" spans="1:4">
      <c r="C1" s="27" t="s">
        <v>129</v>
      </c>
    </row>
    <row r="2" spans="1:4">
      <c r="C2" s="91" t="s">
        <v>74</v>
      </c>
      <c r="D2" s="91"/>
    </row>
    <row r="3" spans="1:4">
      <c r="C3" s="26"/>
      <c r="D3" s="26"/>
    </row>
    <row r="4" spans="1:4">
      <c r="C4" s="27" t="s">
        <v>75</v>
      </c>
      <c r="D4" s="26"/>
    </row>
    <row r="5" spans="1:4">
      <c r="C5" s="28" t="s">
        <v>76</v>
      </c>
      <c r="D5" s="12"/>
    </row>
    <row r="6" spans="1:4">
      <c r="C6" s="28"/>
      <c r="D6" s="12"/>
    </row>
    <row r="8" spans="1:4" ht="18">
      <c r="A8" s="85" t="s">
        <v>7</v>
      </c>
      <c r="B8" s="85"/>
      <c r="C8" s="85"/>
      <c r="D8" s="85"/>
    </row>
    <row r="9" spans="1:4" ht="18">
      <c r="A9" s="86" t="s">
        <v>8</v>
      </c>
      <c r="B9" s="86"/>
      <c r="C9" s="86"/>
      <c r="D9" s="86"/>
    </row>
    <row r="10" spans="1:4">
      <c r="A10" s="6"/>
      <c r="B10" s="6"/>
      <c r="C10" s="6"/>
      <c r="D10" s="6"/>
    </row>
    <row r="11" spans="1:4" s="1" customFormat="1" ht="84">
      <c r="A11" s="55" t="s">
        <v>6</v>
      </c>
      <c r="B11" s="55" t="s">
        <v>9</v>
      </c>
      <c r="C11" s="55" t="s">
        <v>10</v>
      </c>
      <c r="D11" s="55" t="s">
        <v>11</v>
      </c>
    </row>
    <row r="12" spans="1:4" s="2" customFormat="1" ht="50.4">
      <c r="A12" s="49" t="s">
        <v>0</v>
      </c>
      <c r="B12" s="4" t="s">
        <v>12</v>
      </c>
      <c r="C12" s="56">
        <v>967.33900000000006</v>
      </c>
      <c r="D12" s="57">
        <v>140</v>
      </c>
    </row>
    <row r="13" spans="1:4" s="2" customFormat="1" ht="117.6">
      <c r="A13" s="49" t="s">
        <v>1</v>
      </c>
      <c r="B13" s="4" t="s">
        <v>13</v>
      </c>
      <c r="C13" s="56">
        <v>16110.413119999997</v>
      </c>
      <c r="D13" s="57">
        <v>14745.333333333334</v>
      </c>
    </row>
    <row r="14" spans="1:4" s="2" customFormat="1" ht="67.2">
      <c r="A14" s="49" t="s">
        <v>2</v>
      </c>
      <c r="B14" s="4" t="s">
        <v>14</v>
      </c>
      <c r="C14" s="4" t="s">
        <v>152</v>
      </c>
      <c r="D14" s="3" t="s">
        <v>152</v>
      </c>
    </row>
    <row r="21" spans="2:7">
      <c r="C21" s="41"/>
      <c r="D21" s="41"/>
      <c r="F21" s="41"/>
      <c r="G21" s="41"/>
    </row>
    <row r="22" spans="2:7">
      <c r="C22" s="41"/>
      <c r="D22" s="41"/>
    </row>
    <row r="23" spans="2:7">
      <c r="C23" s="41"/>
      <c r="D23" s="41"/>
    </row>
    <row r="24" spans="2:7">
      <c r="B24" s="58"/>
      <c r="C24" s="41"/>
      <c r="D24" s="41"/>
      <c r="F24" s="41"/>
      <c r="G24" s="41"/>
    </row>
    <row r="25" spans="2:7">
      <c r="C25" s="41"/>
      <c r="D25" s="41"/>
    </row>
    <row r="26" spans="2:7">
      <c r="C26" s="41"/>
      <c r="D26" s="41"/>
    </row>
    <row r="27" spans="2:7">
      <c r="C27" s="92"/>
      <c r="D27" s="92"/>
    </row>
    <row r="28" spans="2:7">
      <c r="C28" s="41"/>
      <c r="D28" s="41"/>
    </row>
    <row r="29" spans="2:7">
      <c r="C29" s="41"/>
      <c r="D29" s="41"/>
    </row>
    <row r="30" spans="2:7">
      <c r="C30" s="41"/>
      <c r="D30" s="41"/>
    </row>
    <row r="31" spans="2:7">
      <c r="B31" s="58"/>
      <c r="C31" s="41"/>
      <c r="D31" s="41"/>
    </row>
    <row r="32" spans="2:7">
      <c r="C32" s="41"/>
      <c r="D32" s="41"/>
    </row>
    <row r="33" spans="3:4">
      <c r="C33" s="41"/>
      <c r="D33" s="41"/>
    </row>
    <row r="34" spans="3:4">
      <c r="C34" s="41"/>
      <c r="D34" s="41"/>
    </row>
    <row r="35" spans="3:4">
      <c r="C35" s="41"/>
      <c r="D35" s="41"/>
    </row>
    <row r="36" spans="3:4">
      <c r="C36" s="41"/>
      <c r="D36" s="41"/>
    </row>
  </sheetData>
  <mergeCells count="4">
    <mergeCell ref="C2:D2"/>
    <mergeCell ref="A8:D8"/>
    <mergeCell ref="A9:D9"/>
    <mergeCell ref="C27:D27"/>
  </mergeCells>
  <pageMargins left="0.7" right="0.7" top="0.75" bottom="0.75" header="0.3" footer="0.3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view="pageBreakPreview" zoomScale="60" zoomScaleNormal="100" workbookViewId="0">
      <selection activeCell="E31" sqref="E31"/>
    </sheetView>
  </sheetViews>
  <sheetFormatPr defaultColWidth="9.109375" defaultRowHeight="16.8"/>
  <cols>
    <col min="1" max="1" width="9.109375" style="10"/>
    <col min="2" max="2" width="25.6640625" style="10" customWidth="1"/>
    <col min="3" max="3" width="33.5546875" style="10" customWidth="1"/>
    <col min="4" max="4" width="30.6640625" style="10" customWidth="1"/>
    <col min="5" max="5" width="29.5546875" style="10" customWidth="1"/>
    <col min="6" max="6" width="9.109375" style="10" customWidth="1"/>
    <col min="7" max="7" width="9.109375" style="10"/>
    <col min="8" max="8" width="17.109375" style="10" customWidth="1"/>
    <col min="9" max="16384" width="9.109375" style="10"/>
  </cols>
  <sheetData>
    <row r="1" spans="1:5">
      <c r="D1" s="10" t="s">
        <v>130</v>
      </c>
    </row>
    <row r="2" spans="1:5" ht="50.25" customHeight="1">
      <c r="D2" s="96" t="s">
        <v>74</v>
      </c>
      <c r="E2" s="97"/>
    </row>
    <row r="4" spans="1:5">
      <c r="D4" s="10" t="s">
        <v>75</v>
      </c>
    </row>
    <row r="5" spans="1:5">
      <c r="D5" s="10" t="s">
        <v>76</v>
      </c>
    </row>
    <row r="8" spans="1:5" ht="17.399999999999999">
      <c r="B8" s="85" t="s">
        <v>7</v>
      </c>
      <c r="C8" s="85"/>
      <c r="D8" s="85"/>
      <c r="E8" s="85"/>
    </row>
    <row r="9" spans="1:5" ht="17.399999999999999">
      <c r="B9" s="85" t="s">
        <v>40</v>
      </c>
      <c r="C9" s="85"/>
      <c r="D9" s="85"/>
      <c r="E9" s="85"/>
    </row>
    <row r="10" spans="1:5" ht="17.399999999999999">
      <c r="B10" s="85" t="s">
        <v>42</v>
      </c>
      <c r="C10" s="85"/>
      <c r="D10" s="85"/>
      <c r="E10" s="85"/>
    </row>
    <row r="12" spans="1:5" s="1" customFormat="1" ht="173.25" customHeight="1">
      <c r="A12" s="59" t="s">
        <v>6</v>
      </c>
      <c r="B12" s="55" t="s">
        <v>41</v>
      </c>
      <c r="C12" s="55" t="s">
        <v>15</v>
      </c>
      <c r="D12" s="55" t="s">
        <v>16</v>
      </c>
      <c r="E12" s="55" t="s">
        <v>17</v>
      </c>
    </row>
    <row r="13" spans="1:5" s="2" customFormat="1" ht="57" customHeight="1">
      <c r="A13" s="93" t="s">
        <v>0</v>
      </c>
      <c r="B13" s="4" t="s">
        <v>18</v>
      </c>
      <c r="C13" s="3"/>
      <c r="D13" s="3"/>
      <c r="E13" s="3"/>
    </row>
    <row r="14" spans="1:5" s="2" customFormat="1" ht="24.75" customHeight="1">
      <c r="A14" s="94"/>
      <c r="B14" s="60" t="s">
        <v>19</v>
      </c>
      <c r="C14" s="61">
        <v>615.07783333333305</v>
      </c>
      <c r="D14" s="61">
        <v>0.9</v>
      </c>
      <c r="E14" s="61">
        <v>423.1</v>
      </c>
    </row>
    <row r="15" spans="1:5" s="2" customFormat="1" ht="21" customHeight="1">
      <c r="A15" s="94"/>
      <c r="B15" s="60" t="s">
        <v>20</v>
      </c>
      <c r="C15" s="61">
        <v>5158.4592066666701</v>
      </c>
      <c r="D15" s="61">
        <v>3.9666666666666668</v>
      </c>
      <c r="E15" s="61">
        <v>1150.6766666666667</v>
      </c>
    </row>
    <row r="16" spans="1:5" s="2" customFormat="1" ht="22.5" customHeight="1">
      <c r="A16" s="95"/>
      <c r="B16" s="60" t="s">
        <v>21</v>
      </c>
      <c r="C16" s="62"/>
      <c r="D16" s="62"/>
      <c r="E16" s="62"/>
    </row>
    <row r="17" spans="1:5" s="2" customFormat="1" ht="62.25" customHeight="1">
      <c r="A17" s="93" t="s">
        <v>1</v>
      </c>
      <c r="B17" s="4" t="s">
        <v>22</v>
      </c>
      <c r="C17" s="3"/>
      <c r="D17" s="3"/>
      <c r="E17" s="3"/>
    </row>
    <row r="18" spans="1:5" s="2" customFormat="1" ht="23.25" customHeight="1">
      <c r="A18" s="94"/>
      <c r="B18" s="60" t="s">
        <v>19</v>
      </c>
      <c r="C18" s="61">
        <v>78808.663726666593</v>
      </c>
      <c r="D18" s="61">
        <v>114.68133333333328</v>
      </c>
      <c r="E18" s="61">
        <v>7607.9333333333334</v>
      </c>
    </row>
    <row r="19" spans="1:5" s="2" customFormat="1" ht="21" customHeight="1">
      <c r="A19" s="94"/>
      <c r="B19" s="60" t="s">
        <v>20</v>
      </c>
      <c r="C19" s="61">
        <v>40796.110619999999</v>
      </c>
      <c r="D19" s="61">
        <v>41.818333333333335</v>
      </c>
      <c r="E19" s="61">
        <v>6276.9766666666665</v>
      </c>
    </row>
    <row r="20" spans="1:5" s="2" customFormat="1" ht="23.25" customHeight="1">
      <c r="A20" s="95"/>
      <c r="B20" s="60" t="s">
        <v>21</v>
      </c>
      <c r="C20" s="62" t="s">
        <v>152</v>
      </c>
      <c r="D20" s="62" t="s">
        <v>152</v>
      </c>
      <c r="E20" s="62" t="s">
        <v>152</v>
      </c>
    </row>
  </sheetData>
  <mergeCells count="6">
    <mergeCell ref="A17:A20"/>
    <mergeCell ref="D2:E2"/>
    <mergeCell ref="B8:E8"/>
    <mergeCell ref="B9:E9"/>
    <mergeCell ref="B10:E10"/>
    <mergeCell ref="A13:A16"/>
  </mergeCells>
  <pageMargins left="0.7" right="0.7" top="0.75" bottom="0.75" header="0.3" footer="0.3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view="pageBreakPreview" topLeftCell="A7" zoomScale="60" zoomScaleNormal="100" workbookViewId="0">
      <selection activeCell="F19" sqref="F19"/>
    </sheetView>
  </sheetViews>
  <sheetFormatPr defaultColWidth="9.109375" defaultRowHeight="17.399999999999999"/>
  <cols>
    <col min="1" max="1" width="7.44140625" style="5" customWidth="1"/>
    <col min="2" max="2" width="20.33203125" style="5" customWidth="1"/>
    <col min="3" max="3" width="11.33203125" style="5" customWidth="1"/>
    <col min="4" max="4" width="10.33203125" style="5" customWidth="1"/>
    <col min="5" max="5" width="10.88671875" style="5" customWidth="1"/>
    <col min="6" max="6" width="12.33203125" style="5" customWidth="1"/>
    <col min="7" max="7" width="12" style="5" customWidth="1"/>
    <col min="8" max="8" width="14.33203125" style="5" customWidth="1"/>
    <col min="9" max="9" width="15.109375" style="5" customWidth="1"/>
    <col min="10" max="10" width="10.88671875" style="5" customWidth="1"/>
    <col min="11" max="11" width="13" style="5" customWidth="1"/>
    <col min="12" max="16384" width="9.109375" style="5"/>
  </cols>
  <sheetData>
    <row r="1" spans="1:11">
      <c r="H1" s="100" t="s">
        <v>131</v>
      </c>
      <c r="I1" s="100"/>
      <c r="J1" s="100"/>
      <c r="K1" s="100"/>
    </row>
    <row r="2" spans="1:11" ht="58.5" customHeight="1">
      <c r="H2" s="101" t="s">
        <v>74</v>
      </c>
      <c r="I2" s="101"/>
      <c r="J2" s="101"/>
      <c r="K2" s="101"/>
    </row>
    <row r="3" spans="1:11">
      <c r="H3" s="10"/>
      <c r="I3" s="10"/>
      <c r="J3" s="10"/>
      <c r="K3" s="10"/>
    </row>
    <row r="4" spans="1:11">
      <c r="H4" s="100" t="s">
        <v>75</v>
      </c>
      <c r="I4" s="100"/>
      <c r="J4" s="100"/>
      <c r="K4" s="100"/>
    </row>
    <row r="5" spans="1:11">
      <c r="H5" s="100" t="s">
        <v>76</v>
      </c>
      <c r="I5" s="100"/>
      <c r="J5" s="100"/>
      <c r="K5" s="100"/>
    </row>
    <row r="6" spans="1:11">
      <c r="H6" s="7"/>
      <c r="I6" s="7"/>
      <c r="J6" s="7"/>
      <c r="K6" s="7"/>
    </row>
    <row r="7" spans="1:11">
      <c r="H7" s="7"/>
      <c r="I7" s="7"/>
      <c r="J7" s="7"/>
      <c r="K7" s="7"/>
    </row>
    <row r="8" spans="1:11" ht="18">
      <c r="A8" s="85" t="s">
        <v>23</v>
      </c>
      <c r="B8" s="85"/>
      <c r="C8" s="85"/>
      <c r="D8" s="85"/>
      <c r="E8" s="85"/>
      <c r="F8" s="85"/>
      <c r="G8" s="85"/>
      <c r="H8" s="85"/>
      <c r="I8" s="85"/>
      <c r="J8" s="85"/>
      <c r="K8" s="85"/>
    </row>
    <row r="9" spans="1:11" ht="25.5" customHeight="1">
      <c r="A9" s="85" t="s">
        <v>24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1" spans="1:11" s="1" customFormat="1" ht="47.25" customHeight="1">
      <c r="A11" s="99" t="s">
        <v>6</v>
      </c>
      <c r="B11" s="99" t="s">
        <v>25</v>
      </c>
      <c r="C11" s="99" t="s">
        <v>26</v>
      </c>
      <c r="D11" s="99"/>
      <c r="E11" s="99"/>
      <c r="F11" s="99" t="s">
        <v>27</v>
      </c>
      <c r="G11" s="99"/>
      <c r="H11" s="99"/>
      <c r="I11" s="99" t="s">
        <v>28</v>
      </c>
      <c r="J11" s="99"/>
      <c r="K11" s="99"/>
    </row>
    <row r="12" spans="1:11" s="1" customFormat="1" ht="60" customHeight="1">
      <c r="A12" s="99"/>
      <c r="B12" s="99"/>
      <c r="C12" s="55" t="s">
        <v>19</v>
      </c>
      <c r="D12" s="55" t="s">
        <v>20</v>
      </c>
      <c r="E12" s="55" t="s">
        <v>29</v>
      </c>
      <c r="F12" s="55" t="s">
        <v>19</v>
      </c>
      <c r="G12" s="55" t="s">
        <v>20</v>
      </c>
      <c r="H12" s="55" t="s">
        <v>29</v>
      </c>
      <c r="I12" s="55" t="s">
        <v>19</v>
      </c>
      <c r="J12" s="55" t="s">
        <v>20</v>
      </c>
      <c r="K12" s="55" t="s">
        <v>29</v>
      </c>
    </row>
    <row r="13" spans="1:11" s="2" customFormat="1" ht="33" customHeight="1">
      <c r="A13" s="83" t="s">
        <v>0</v>
      </c>
      <c r="B13" s="4" t="s">
        <v>33</v>
      </c>
      <c r="C13" s="30">
        <v>3663.9714514757461</v>
      </c>
      <c r="D13" s="30">
        <v>4</v>
      </c>
      <c r="E13" s="30"/>
      <c r="F13" s="57">
        <v>38012.43600934073</v>
      </c>
      <c r="G13" s="57">
        <v>56.673990659264227</v>
      </c>
      <c r="H13" s="57"/>
      <c r="I13" s="61">
        <v>7310.9397168430351</v>
      </c>
      <c r="J13" s="61">
        <v>123.00672383493391</v>
      </c>
      <c r="K13" s="61"/>
    </row>
    <row r="14" spans="1:11" s="2" customFormat="1" ht="51.75" customHeight="1">
      <c r="A14" s="83"/>
      <c r="B14" s="4" t="s">
        <v>30</v>
      </c>
      <c r="C14" s="30">
        <v>3404.9991194599356</v>
      </c>
      <c r="D14" s="30">
        <v>3</v>
      </c>
      <c r="E14" s="30"/>
      <c r="F14" s="57">
        <v>37004.173791163645</v>
      </c>
      <c r="G14" s="57">
        <v>40.016208836354359</v>
      </c>
      <c r="H14" s="57"/>
      <c r="I14" s="61">
        <v>1587.0758607652203</v>
      </c>
      <c r="J14" s="61">
        <v>1.3987155059622967</v>
      </c>
      <c r="K14" s="61"/>
    </row>
    <row r="15" spans="1:11" s="2" customFormat="1" ht="41.25" customHeight="1">
      <c r="A15" s="83" t="s">
        <v>1</v>
      </c>
      <c r="B15" s="4" t="s">
        <v>34</v>
      </c>
      <c r="C15" s="30">
        <v>104</v>
      </c>
      <c r="D15" s="30">
        <v>22</v>
      </c>
      <c r="E15" s="30"/>
      <c r="F15" s="57">
        <v>5443.0822375778198</v>
      </c>
      <c r="G15" s="57">
        <v>2647.7977624221803</v>
      </c>
      <c r="H15" s="57"/>
      <c r="I15" s="61">
        <v>23192.267608651528</v>
      </c>
      <c r="J15" s="61">
        <v>3104.7470354163052</v>
      </c>
      <c r="K15" s="61"/>
    </row>
    <row r="16" spans="1:11" s="2" customFormat="1" ht="55.5" customHeight="1">
      <c r="A16" s="83"/>
      <c r="B16" s="4" t="s">
        <v>31</v>
      </c>
      <c r="C16" s="63">
        <v>11</v>
      </c>
      <c r="D16" s="63"/>
      <c r="E16" s="63"/>
      <c r="F16" s="64">
        <v>825</v>
      </c>
      <c r="G16" s="64"/>
      <c r="H16" s="64"/>
      <c r="I16" s="65">
        <v>4952.7271440677969</v>
      </c>
      <c r="J16" s="65"/>
      <c r="K16" s="65"/>
    </row>
    <row r="17" spans="1:11" s="2" customFormat="1" ht="38.25" customHeight="1">
      <c r="A17" s="83" t="s">
        <v>2</v>
      </c>
      <c r="B17" s="4" t="s">
        <v>35</v>
      </c>
      <c r="C17" s="30">
        <v>12</v>
      </c>
      <c r="D17" s="30">
        <v>35</v>
      </c>
      <c r="E17" s="30"/>
      <c r="F17" s="57">
        <v>3094.9925242164959</v>
      </c>
      <c r="G17" s="57">
        <v>13787.667475783503</v>
      </c>
      <c r="H17" s="57"/>
      <c r="I17" s="61">
        <v>12620.840167200256</v>
      </c>
      <c r="J17" s="61">
        <v>4698.3143243251607</v>
      </c>
      <c r="K17" s="61"/>
    </row>
    <row r="18" spans="1:11" s="2" customFormat="1" ht="57" customHeight="1">
      <c r="A18" s="83"/>
      <c r="B18" s="4" t="s">
        <v>36</v>
      </c>
      <c r="C18" s="63"/>
      <c r="D18" s="63"/>
      <c r="E18" s="63"/>
      <c r="F18" s="64"/>
      <c r="G18" s="64"/>
      <c r="H18" s="64"/>
      <c r="I18" s="65"/>
      <c r="J18" s="65"/>
      <c r="K18" s="65"/>
    </row>
    <row r="19" spans="1:11" s="2" customFormat="1" ht="55.5" customHeight="1">
      <c r="A19" s="83" t="s">
        <v>3</v>
      </c>
      <c r="B19" s="4" t="s">
        <v>37</v>
      </c>
      <c r="C19" s="30"/>
      <c r="D19" s="30">
        <v>14</v>
      </c>
      <c r="E19" s="30">
        <v>4</v>
      </c>
      <c r="F19" s="57">
        <v>0</v>
      </c>
      <c r="G19" s="57">
        <v>20356.600000000002</v>
      </c>
      <c r="H19" s="57">
        <v>31610</v>
      </c>
      <c r="I19" s="61"/>
      <c r="J19" s="61">
        <v>13782.650847457628</v>
      </c>
      <c r="K19" s="61">
        <v>688.19491525423734</v>
      </c>
    </row>
    <row r="20" spans="1:11" s="2" customFormat="1" ht="51.75" customHeight="1">
      <c r="A20" s="83"/>
      <c r="B20" s="4" t="s">
        <v>36</v>
      </c>
      <c r="C20" s="63"/>
      <c r="D20" s="63">
        <v>1</v>
      </c>
      <c r="E20" s="63">
        <v>2</v>
      </c>
      <c r="F20" s="64"/>
      <c r="G20" s="64">
        <v>1018.9</v>
      </c>
      <c r="H20" s="64">
        <v>29000</v>
      </c>
      <c r="I20" s="65"/>
      <c r="J20" s="65">
        <v>6163.1605254237293</v>
      </c>
      <c r="K20" s="65">
        <v>582.50614406779641</v>
      </c>
    </row>
    <row r="21" spans="1:11" s="2" customFormat="1" ht="44.25" customHeight="1">
      <c r="A21" s="83" t="s">
        <v>4</v>
      </c>
      <c r="B21" s="4" t="s">
        <v>38</v>
      </c>
      <c r="C21" s="30"/>
      <c r="D21" s="30"/>
      <c r="E21" s="30"/>
      <c r="F21" s="57"/>
      <c r="G21" s="57"/>
      <c r="H21" s="57"/>
      <c r="I21" s="61"/>
      <c r="J21" s="61"/>
      <c r="K21" s="61"/>
    </row>
    <row r="22" spans="1:11" s="2" customFormat="1" ht="54.75" customHeight="1">
      <c r="A22" s="83"/>
      <c r="B22" s="4" t="s">
        <v>36</v>
      </c>
      <c r="C22" s="63"/>
      <c r="D22" s="63"/>
      <c r="E22" s="63"/>
      <c r="F22" s="64"/>
      <c r="G22" s="64"/>
      <c r="H22" s="64"/>
      <c r="I22" s="65"/>
      <c r="J22" s="65"/>
      <c r="K22" s="65"/>
    </row>
    <row r="23" spans="1:11" s="2" customFormat="1" ht="48" customHeight="1">
      <c r="A23" s="49" t="s">
        <v>5</v>
      </c>
      <c r="B23" s="4" t="s">
        <v>32</v>
      </c>
      <c r="C23" s="30"/>
      <c r="D23" s="30"/>
      <c r="E23" s="30"/>
      <c r="F23" s="57"/>
      <c r="G23" s="57"/>
      <c r="H23" s="57"/>
      <c r="I23" s="61"/>
      <c r="J23" s="61"/>
      <c r="K23" s="61"/>
    </row>
    <row r="25" spans="1:11" s="10" customFormat="1" ht="33" customHeight="1">
      <c r="A25" s="11" t="s">
        <v>44</v>
      </c>
      <c r="B25" s="98" t="s">
        <v>43</v>
      </c>
      <c r="C25" s="98"/>
      <c r="D25" s="98"/>
      <c r="E25" s="98"/>
      <c r="F25" s="98"/>
      <c r="G25" s="98"/>
      <c r="H25" s="98"/>
      <c r="I25" s="98"/>
      <c r="J25" s="98"/>
      <c r="K25" s="98"/>
    </row>
    <row r="26" spans="1:11" s="10" customFormat="1" ht="18" customHeight="1"/>
    <row r="27" spans="1:11" s="10" customFormat="1" ht="136.5" customHeight="1">
      <c r="A27" s="11" t="s">
        <v>47</v>
      </c>
      <c r="B27" s="98" t="s">
        <v>46</v>
      </c>
      <c r="C27" s="98"/>
      <c r="D27" s="98"/>
      <c r="E27" s="98"/>
      <c r="F27" s="98"/>
      <c r="G27" s="98"/>
      <c r="H27" s="98"/>
      <c r="I27" s="98"/>
      <c r="J27" s="98"/>
      <c r="K27" s="98"/>
    </row>
    <row r="28" spans="1:11" s="10" customFormat="1" ht="16.8"/>
    <row r="29" spans="1:11" s="10" customFormat="1" ht="16.8"/>
    <row r="30" spans="1:11" s="10" customFormat="1" ht="16.8"/>
    <row r="31" spans="1:11" s="10" customFormat="1" ht="16.8"/>
    <row r="32" spans="1:11" s="10" customFormat="1" ht="16.8"/>
    <row r="33" s="10" customFormat="1" ht="16.8"/>
    <row r="34" s="10" customFormat="1" ht="16.8"/>
    <row r="35" s="10" customFormat="1" ht="16.8"/>
    <row r="36" s="10" customFormat="1" ht="16.8"/>
    <row r="37" s="10" customFormat="1" ht="16.8"/>
    <row r="38" s="10" customFormat="1" ht="16.8"/>
    <row r="39" s="10" customFormat="1" ht="16.8"/>
    <row r="40" s="10" customFormat="1" ht="16.8"/>
    <row r="41" s="10" customFormat="1" ht="16.8"/>
    <row r="42" s="10" customFormat="1" ht="16.8"/>
    <row r="43" s="10" customFormat="1" ht="16.8"/>
    <row r="44" s="10" customFormat="1" ht="16.8"/>
    <row r="45" s="10" customFormat="1" ht="16.8"/>
    <row r="46" s="10" customFormat="1" ht="16.8"/>
    <row r="47" s="10" customFormat="1" ht="16.8"/>
  </sheetData>
  <mergeCells count="18">
    <mergeCell ref="A9:K9"/>
    <mergeCell ref="H1:K1"/>
    <mergeCell ref="H2:K2"/>
    <mergeCell ref="H4:K4"/>
    <mergeCell ref="H5:K5"/>
    <mergeCell ref="A8:K8"/>
    <mergeCell ref="B27:K27"/>
    <mergeCell ref="A11:A12"/>
    <mergeCell ref="B11:B12"/>
    <mergeCell ref="C11:E11"/>
    <mergeCell ref="F11:H11"/>
    <mergeCell ref="I11:K11"/>
    <mergeCell ref="A13:A14"/>
    <mergeCell ref="A15:A16"/>
    <mergeCell ref="A17:A18"/>
    <mergeCell ref="A19:A20"/>
    <mergeCell ref="A21:A22"/>
    <mergeCell ref="B25:K25"/>
  </mergeCells>
  <pageMargins left="0.7" right="0.7" top="0.75" bottom="0.75" header="0.3" footer="0.3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view="pageBreakPreview" zoomScale="60" zoomScaleNormal="100" workbookViewId="0">
      <selection activeCell="C35" sqref="C35"/>
    </sheetView>
  </sheetViews>
  <sheetFormatPr defaultRowHeight="14.4"/>
  <cols>
    <col min="1" max="1" width="7.44140625" customWidth="1"/>
    <col min="2" max="2" width="24.109375" customWidth="1"/>
    <col min="3" max="3" width="11.88671875" customWidth="1"/>
    <col min="4" max="4" width="11.33203125" customWidth="1"/>
    <col min="5" max="5" width="11.5546875" customWidth="1"/>
    <col min="6" max="6" width="13.44140625" customWidth="1"/>
    <col min="7" max="7" width="12.33203125" customWidth="1"/>
    <col min="8" max="8" width="10.6640625" customWidth="1"/>
  </cols>
  <sheetData>
    <row r="1" spans="1:8">
      <c r="F1" s="102" t="s">
        <v>132</v>
      </c>
      <c r="G1" s="102"/>
      <c r="H1" s="102"/>
    </row>
    <row r="2" spans="1:8" ht="47.25" customHeight="1">
      <c r="F2" s="103" t="s">
        <v>74</v>
      </c>
      <c r="G2" s="103"/>
      <c r="H2" s="103"/>
    </row>
    <row r="3" spans="1:8">
      <c r="F3" s="8"/>
      <c r="G3" s="8"/>
      <c r="H3" s="8"/>
    </row>
    <row r="4" spans="1:8">
      <c r="F4" s="104" t="s">
        <v>75</v>
      </c>
      <c r="G4" s="104"/>
      <c r="H4" s="104"/>
    </row>
    <row r="5" spans="1:8">
      <c r="F5" s="102" t="s">
        <v>76</v>
      </c>
      <c r="G5" s="102"/>
      <c r="H5" s="102"/>
    </row>
    <row r="6" spans="1:8">
      <c r="F6" s="50"/>
      <c r="G6" s="50"/>
      <c r="H6" s="50"/>
    </row>
    <row r="7" spans="1:8">
      <c r="F7" s="19"/>
      <c r="G7" s="19"/>
      <c r="H7" s="19"/>
    </row>
    <row r="8" spans="1:8" ht="17.399999999999999">
      <c r="A8" s="85" t="s">
        <v>23</v>
      </c>
      <c r="B8" s="85"/>
      <c r="C8" s="85"/>
      <c r="D8" s="85"/>
      <c r="E8" s="85"/>
      <c r="F8" s="85"/>
      <c r="G8" s="85"/>
      <c r="H8" s="85"/>
    </row>
    <row r="9" spans="1:8" ht="37.5" customHeight="1">
      <c r="A9" s="86" t="s">
        <v>39</v>
      </c>
      <c r="B9" s="85"/>
      <c r="C9" s="85"/>
      <c r="D9" s="85"/>
      <c r="E9" s="85"/>
      <c r="F9" s="85"/>
      <c r="G9" s="85"/>
      <c r="H9" s="85"/>
    </row>
    <row r="11" spans="1:8" s="1" customFormat="1" ht="47.25" customHeight="1">
      <c r="A11" s="99" t="s">
        <v>6</v>
      </c>
      <c r="B11" s="99" t="s">
        <v>25</v>
      </c>
      <c r="C11" s="99" t="s">
        <v>26</v>
      </c>
      <c r="D11" s="99"/>
      <c r="E11" s="99"/>
      <c r="F11" s="99" t="s">
        <v>27</v>
      </c>
      <c r="G11" s="99"/>
      <c r="H11" s="99"/>
    </row>
    <row r="12" spans="1:8" s="1" customFormat="1" ht="60" customHeight="1">
      <c r="A12" s="99"/>
      <c r="B12" s="99"/>
      <c r="C12" s="55" t="s">
        <v>19</v>
      </c>
      <c r="D12" s="55" t="s">
        <v>20</v>
      </c>
      <c r="E12" s="55" t="s">
        <v>29</v>
      </c>
      <c r="F12" s="55" t="s">
        <v>19</v>
      </c>
      <c r="G12" s="55" t="s">
        <v>20</v>
      </c>
      <c r="H12" s="55" t="s">
        <v>29</v>
      </c>
    </row>
    <row r="13" spans="1:8" s="2" customFormat="1" ht="33" customHeight="1">
      <c r="A13" s="83" t="s">
        <v>0</v>
      </c>
      <c r="B13" s="4" t="s">
        <v>33</v>
      </c>
      <c r="C13" s="3">
        <v>4081</v>
      </c>
      <c r="D13" s="3">
        <v>5</v>
      </c>
      <c r="E13" s="3"/>
      <c r="F13" s="57">
        <v>42535.547999999995</v>
      </c>
      <c r="G13" s="57">
        <v>58</v>
      </c>
      <c r="H13" s="57"/>
    </row>
    <row r="14" spans="1:8" s="2" customFormat="1" ht="30.75" customHeight="1">
      <c r="A14" s="83"/>
      <c r="B14" s="4" t="s">
        <v>30</v>
      </c>
      <c r="C14" s="3">
        <v>3631</v>
      </c>
      <c r="D14" s="3">
        <v>3</v>
      </c>
      <c r="E14" s="3"/>
      <c r="F14" s="57">
        <v>39383.362999999998</v>
      </c>
      <c r="G14" s="57">
        <v>40</v>
      </c>
      <c r="H14" s="57"/>
    </row>
    <row r="15" spans="1:8" s="2" customFormat="1" ht="41.25" customHeight="1">
      <c r="A15" s="83" t="s">
        <v>1</v>
      </c>
      <c r="B15" s="4" t="s">
        <v>34</v>
      </c>
      <c r="C15" s="3">
        <v>186</v>
      </c>
      <c r="D15" s="3">
        <v>40</v>
      </c>
      <c r="E15" s="3"/>
      <c r="F15" s="57">
        <v>10653.86</v>
      </c>
      <c r="G15" s="57">
        <v>4184</v>
      </c>
      <c r="H15" s="57"/>
    </row>
    <row r="16" spans="1:8" s="2" customFormat="1" ht="36.75" customHeight="1">
      <c r="A16" s="83"/>
      <c r="B16" s="4" t="s">
        <v>31</v>
      </c>
      <c r="C16" s="66"/>
      <c r="D16" s="66">
        <v>3</v>
      </c>
      <c r="E16" s="66"/>
      <c r="F16" s="64"/>
      <c r="G16" s="64">
        <v>250</v>
      </c>
      <c r="H16" s="64"/>
    </row>
    <row r="17" spans="1:8" s="2" customFormat="1" ht="38.25" customHeight="1">
      <c r="A17" s="83" t="s">
        <v>2</v>
      </c>
      <c r="B17" s="4" t="s">
        <v>35</v>
      </c>
      <c r="C17" s="3">
        <v>22</v>
      </c>
      <c r="D17" s="3">
        <v>64</v>
      </c>
      <c r="E17" s="3"/>
      <c r="F17" s="57">
        <v>5834</v>
      </c>
      <c r="G17" s="57">
        <v>23934.45</v>
      </c>
      <c r="H17" s="57"/>
    </row>
    <row r="18" spans="1:8" s="2" customFormat="1" ht="42" customHeight="1">
      <c r="A18" s="83"/>
      <c r="B18" s="4" t="s">
        <v>36</v>
      </c>
      <c r="C18" s="66"/>
      <c r="D18" s="66"/>
      <c r="E18" s="66"/>
      <c r="F18" s="64"/>
      <c r="G18" s="64"/>
      <c r="H18" s="64"/>
    </row>
    <row r="19" spans="1:8" s="2" customFormat="1" ht="55.5" customHeight="1">
      <c r="A19" s="83" t="s">
        <v>3</v>
      </c>
      <c r="B19" s="4" t="s">
        <v>37</v>
      </c>
      <c r="C19" s="3">
        <v>2</v>
      </c>
      <c r="D19" s="3">
        <v>26</v>
      </c>
      <c r="E19" s="3">
        <v>9</v>
      </c>
      <c r="F19" s="57">
        <v>2150</v>
      </c>
      <c r="G19" s="57">
        <v>41586.6</v>
      </c>
      <c r="H19" s="57">
        <v>29040</v>
      </c>
    </row>
    <row r="20" spans="1:8" s="2" customFormat="1" ht="39" customHeight="1">
      <c r="A20" s="83"/>
      <c r="B20" s="4" t="s">
        <v>36</v>
      </c>
      <c r="C20" s="66"/>
      <c r="D20" s="66">
        <v>2</v>
      </c>
      <c r="E20" s="63">
        <v>6</v>
      </c>
      <c r="F20" s="63"/>
      <c r="G20" s="63">
        <v>13570</v>
      </c>
      <c r="H20" s="63">
        <v>24260</v>
      </c>
    </row>
    <row r="21" spans="1:8" s="2" customFormat="1" ht="44.25" customHeight="1">
      <c r="A21" s="83" t="s">
        <v>4</v>
      </c>
      <c r="B21" s="4" t="s">
        <v>38</v>
      </c>
      <c r="C21" s="3"/>
      <c r="D21" s="3"/>
      <c r="E21" s="30"/>
      <c r="F21" s="30"/>
      <c r="G21" s="30"/>
      <c r="H21" s="30"/>
    </row>
    <row r="22" spans="1:8" s="2" customFormat="1" ht="38.25" customHeight="1">
      <c r="A22" s="83"/>
      <c r="B22" s="4" t="s">
        <v>36</v>
      </c>
      <c r="C22" s="3"/>
      <c r="D22" s="3"/>
      <c r="E22" s="30"/>
      <c r="F22" s="30"/>
      <c r="G22" s="30"/>
      <c r="H22" s="30"/>
    </row>
    <row r="23" spans="1:8" s="2" customFormat="1" ht="48" customHeight="1">
      <c r="A23" s="49" t="s">
        <v>5</v>
      </c>
      <c r="B23" s="4" t="s">
        <v>32</v>
      </c>
      <c r="C23" s="3"/>
      <c r="D23" s="3"/>
      <c r="E23" s="3"/>
      <c r="F23" s="3"/>
      <c r="G23" s="3"/>
      <c r="H23" s="3"/>
    </row>
    <row r="25" spans="1:8" s="8" customFormat="1" ht="39" customHeight="1">
      <c r="A25" s="9" t="s">
        <v>44</v>
      </c>
      <c r="B25" s="98" t="s">
        <v>43</v>
      </c>
      <c r="C25" s="98"/>
      <c r="D25" s="98"/>
      <c r="E25" s="98"/>
      <c r="F25" s="98"/>
      <c r="G25" s="98"/>
      <c r="H25" s="98"/>
    </row>
    <row r="26" spans="1:8" s="8" customFormat="1" ht="6.75" customHeight="1">
      <c r="B26" s="10"/>
      <c r="C26" s="10"/>
      <c r="D26" s="10"/>
      <c r="E26" s="10"/>
      <c r="F26" s="10"/>
      <c r="G26" s="10"/>
      <c r="H26" s="10"/>
    </row>
    <row r="27" spans="1:8" s="8" customFormat="1" ht="138.75" customHeight="1">
      <c r="A27" s="9" t="s">
        <v>45</v>
      </c>
      <c r="B27" s="98" t="s">
        <v>46</v>
      </c>
      <c r="C27" s="98"/>
      <c r="D27" s="98"/>
      <c r="E27" s="98"/>
      <c r="F27" s="98"/>
      <c r="G27" s="98"/>
      <c r="H27" s="98"/>
    </row>
    <row r="28" spans="1:8" s="8" customFormat="1" ht="13.8"/>
    <row r="29" spans="1:8" s="8" customFormat="1" ht="13.8"/>
    <row r="30" spans="1:8" s="8" customFormat="1" ht="13.8"/>
    <row r="31" spans="1:8" s="8" customFormat="1" ht="13.8"/>
    <row r="32" spans="1:8" s="8" customFormat="1" ht="13.8"/>
    <row r="33" s="8" customFormat="1" ht="13.8"/>
    <row r="34" s="8" customFormat="1" ht="13.8"/>
    <row r="35" s="8" customFormat="1" ht="13.8"/>
    <row r="36" s="8" customFormat="1" ht="13.8"/>
    <row r="37" s="8" customFormat="1" ht="13.8"/>
    <row r="38" s="8" customFormat="1" ht="13.8"/>
    <row r="39" s="8" customFormat="1" ht="13.8"/>
    <row r="40" s="8" customFormat="1" ht="13.8"/>
    <row r="41" s="8" customFormat="1" ht="13.8"/>
    <row r="42" s="8" customFormat="1" ht="13.8"/>
    <row r="43" s="8" customFormat="1" ht="13.8"/>
    <row r="44" s="8" customFormat="1" ht="13.8"/>
    <row r="45" s="8" customFormat="1" ht="13.8"/>
    <row r="46" s="8" customFormat="1" ht="13.8"/>
    <row r="47" s="8" customFormat="1" ht="13.8"/>
  </sheetData>
  <mergeCells count="17">
    <mergeCell ref="A15:A16"/>
    <mergeCell ref="F1:H1"/>
    <mergeCell ref="F2:H2"/>
    <mergeCell ref="F4:H4"/>
    <mergeCell ref="F5:H5"/>
    <mergeCell ref="A8:H8"/>
    <mergeCell ref="A9:H9"/>
    <mergeCell ref="A11:A12"/>
    <mergeCell ref="B11:B12"/>
    <mergeCell ref="C11:E11"/>
    <mergeCell ref="F11:H11"/>
    <mergeCell ref="A13:A14"/>
    <mergeCell ref="A17:A18"/>
    <mergeCell ref="A19:A20"/>
    <mergeCell ref="A21:A22"/>
    <mergeCell ref="B25:H25"/>
    <mergeCell ref="B27:H27"/>
  </mergeCell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2 титульный лист</vt:lpstr>
      <vt:lpstr>3</vt:lpstr>
      <vt:lpstr>4</vt:lpstr>
      <vt:lpstr>5</vt:lpstr>
      <vt:lpstr>6</vt:lpstr>
      <vt:lpstr>7</vt:lpstr>
      <vt:lpstr>8</vt:lpstr>
      <vt:lpstr>9</vt:lpstr>
      <vt:lpstr>'3'!Область_печати</vt:lpstr>
      <vt:lpstr>'4'!Область_печати</vt:lpstr>
      <vt:lpstr>'5'!Область_печати</vt:lpstr>
    </vt:vector>
  </TitlesOfParts>
  <Company>drsk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Сарапулова Людмила Владимировна</dc:creator>
  <cp:lastModifiedBy>Артемьева Вера Анатольевна</cp:lastModifiedBy>
  <cp:lastPrinted>2015-10-14T23:18:03Z</cp:lastPrinted>
  <dcterms:created xsi:type="dcterms:W3CDTF">2015-09-27T23:10:48Z</dcterms:created>
  <dcterms:modified xsi:type="dcterms:W3CDTF">2015-10-14T23:19:26Z</dcterms:modified>
</cp:coreProperties>
</file>